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drawings/drawing8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16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35" windowWidth="18780" windowHeight="11580" activeTab="3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9" r:id="rId7"/>
    <sheet name="CYL" sheetId="10" r:id="rId8"/>
    <sheet name="CAT" sheetId="11" r:id="rId9"/>
    <sheet name="CEU" sheetId="12" r:id="rId10"/>
    <sheet name="EXT" sheetId="13" r:id="rId11"/>
    <sheet name="GAL" sheetId="24" r:id="rId12"/>
    <sheet name="MAD" sheetId="15" r:id="rId13"/>
    <sheet name="MEL" sheetId="16" r:id="rId14"/>
    <sheet name="MUR" sheetId="17" r:id="rId15"/>
    <sheet name="NAV" sheetId="18" r:id="rId16"/>
    <sheet name="PV" sheetId="19" r:id="rId17"/>
    <sheet name="RIO" sheetId="25" r:id="rId18"/>
    <sheet name="VAL" sheetId="26" r:id="rId19"/>
    <sheet name="ESP" sheetId="22" r:id="rId20"/>
    <sheet name="GLOBAL" sheetId="23" r:id="rId21"/>
  </sheets>
  <definedNames>
    <definedName name="__shared_1_0_0">"SUM([.A1:.I1])"</definedName>
    <definedName name="__shared_1_1_0">"[.A1]+[.A3]+[.A5]+[.A7]+[.A9]+[.A11]+[.A13]+[.A15]+[.A17]+[.A19]"</definedName>
    <definedName name="__shared_1_2_0">"[.A2]/([.A1]+[.A2])"</definedName>
    <definedName name="__shared_1_3_0">"[.A2]/([.A2]+[.A1])"</definedName>
  </definedNames>
  <calcPr calcId="162913"/>
</workbook>
</file>

<file path=xl/calcChain.xml><?xml version="1.0" encoding="utf-8"?>
<calcChain xmlns="http://schemas.openxmlformats.org/spreadsheetml/2006/main">
  <c r="L35" i="16" l="1"/>
  <c r="E31" i="17" l="1"/>
  <c r="F31" i="17"/>
  <c r="G31" i="17"/>
  <c r="H31" i="17"/>
  <c r="I31" i="17"/>
  <c r="J31" i="17"/>
  <c r="K31" i="17"/>
  <c r="L31" i="17"/>
  <c r="M31" i="17"/>
  <c r="E32" i="17"/>
  <c r="F32" i="17"/>
  <c r="G32" i="17"/>
  <c r="H32" i="17"/>
  <c r="I32" i="17"/>
  <c r="J32" i="17"/>
  <c r="K32" i="17"/>
  <c r="L32" i="17"/>
  <c r="M32" i="17"/>
  <c r="N11" i="12" l="1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E104" i="23" l="1"/>
  <c r="F104" i="23"/>
  <c r="G104" i="23"/>
  <c r="H104" i="23"/>
  <c r="I104" i="23"/>
  <c r="J104" i="23"/>
  <c r="K104" i="23"/>
  <c r="L104" i="23"/>
  <c r="D104" i="23"/>
  <c r="E103" i="23"/>
  <c r="F103" i="23"/>
  <c r="G103" i="23"/>
  <c r="H103" i="23"/>
  <c r="I103" i="23"/>
  <c r="J103" i="23"/>
  <c r="K103" i="23"/>
  <c r="L103" i="23"/>
  <c r="D103" i="23"/>
  <c r="E97" i="23"/>
  <c r="F97" i="23"/>
  <c r="G97" i="23"/>
  <c r="H97" i="23"/>
  <c r="I97" i="23"/>
  <c r="J97" i="23"/>
  <c r="K97" i="23"/>
  <c r="L97" i="23"/>
  <c r="D97" i="23"/>
  <c r="E84" i="23"/>
  <c r="F84" i="23"/>
  <c r="G84" i="23"/>
  <c r="H84" i="23"/>
  <c r="I84" i="23"/>
  <c r="J84" i="23"/>
  <c r="K84" i="23"/>
  <c r="L84" i="23"/>
  <c r="D84" i="23"/>
  <c r="D83" i="23"/>
  <c r="E83" i="23"/>
  <c r="F83" i="23"/>
  <c r="G83" i="23"/>
  <c r="H83" i="23"/>
  <c r="I83" i="23"/>
  <c r="J83" i="23"/>
  <c r="K83" i="23"/>
  <c r="L83" i="23"/>
  <c r="E77" i="23"/>
  <c r="F77" i="23"/>
  <c r="G77" i="23"/>
  <c r="H77" i="23"/>
  <c r="I77" i="23"/>
  <c r="J77" i="23"/>
  <c r="K77" i="23"/>
  <c r="L77" i="23"/>
  <c r="D77" i="23"/>
  <c r="E50" i="23"/>
  <c r="F50" i="23"/>
  <c r="G50" i="23"/>
  <c r="H50" i="23"/>
  <c r="I50" i="23"/>
  <c r="J50" i="23"/>
  <c r="K50" i="23"/>
  <c r="L50" i="23"/>
  <c r="D50" i="23"/>
  <c r="L49" i="23"/>
  <c r="K49" i="23"/>
  <c r="J49" i="23"/>
  <c r="I49" i="23"/>
  <c r="H49" i="23"/>
  <c r="G49" i="23"/>
  <c r="F49" i="23"/>
  <c r="E49" i="23"/>
  <c r="D49" i="23"/>
  <c r="L43" i="23"/>
  <c r="K43" i="23"/>
  <c r="J43" i="23"/>
  <c r="I43" i="23"/>
  <c r="H43" i="23"/>
  <c r="G43" i="23"/>
  <c r="F43" i="23"/>
  <c r="E43" i="23"/>
  <c r="D43" i="23"/>
  <c r="E30" i="23"/>
  <c r="F30" i="23"/>
  <c r="G30" i="23"/>
  <c r="H30" i="23"/>
  <c r="I30" i="23"/>
  <c r="J30" i="23"/>
  <c r="K30" i="23"/>
  <c r="L30" i="23"/>
  <c r="D30" i="23"/>
  <c r="E29" i="23"/>
  <c r="F29" i="23"/>
  <c r="G29" i="23"/>
  <c r="H29" i="23"/>
  <c r="I29" i="23"/>
  <c r="J29" i="23"/>
  <c r="K29" i="23"/>
  <c r="L29" i="23"/>
  <c r="D29" i="23"/>
  <c r="M23" i="23"/>
  <c r="E23" i="23"/>
  <c r="F23" i="23"/>
  <c r="G23" i="23"/>
  <c r="H23" i="23"/>
  <c r="I23" i="23"/>
  <c r="J23" i="23"/>
  <c r="K23" i="23"/>
  <c r="L23" i="23"/>
  <c r="D23" i="23"/>
  <c r="F37" i="22" l="1"/>
  <c r="G37" i="22"/>
  <c r="H37" i="22"/>
  <c r="I37" i="22"/>
  <c r="J37" i="22"/>
  <c r="K37" i="22"/>
  <c r="L37" i="22"/>
  <c r="M37" i="22"/>
  <c r="E37" i="22"/>
  <c r="F36" i="22"/>
  <c r="G36" i="22"/>
  <c r="H36" i="22"/>
  <c r="I36" i="22"/>
  <c r="J36" i="22"/>
  <c r="K36" i="22"/>
  <c r="L36" i="22"/>
  <c r="M36" i="22"/>
  <c r="E36" i="22"/>
  <c r="F34" i="22"/>
  <c r="G34" i="22"/>
  <c r="H34" i="22"/>
  <c r="I34" i="22"/>
  <c r="J34" i="22"/>
  <c r="K34" i="22"/>
  <c r="L34" i="22"/>
  <c r="M34" i="22"/>
  <c r="F33" i="22"/>
  <c r="G33" i="22"/>
  <c r="H33" i="22"/>
  <c r="I33" i="22"/>
  <c r="J33" i="22"/>
  <c r="K33" i="22"/>
  <c r="L33" i="22"/>
  <c r="M33" i="22"/>
  <c r="E34" i="22"/>
  <c r="E33" i="22"/>
  <c r="F11" i="22"/>
  <c r="G11" i="22"/>
  <c r="H11" i="22"/>
  <c r="I11" i="22"/>
  <c r="J11" i="22"/>
  <c r="K11" i="22"/>
  <c r="L11" i="22"/>
  <c r="M11" i="22"/>
  <c r="E11" i="22"/>
  <c r="F30" i="22"/>
  <c r="G30" i="22"/>
  <c r="H30" i="22"/>
  <c r="I30" i="22"/>
  <c r="J30" i="22"/>
  <c r="K30" i="22"/>
  <c r="L30" i="22"/>
  <c r="M30" i="22"/>
  <c r="F29" i="22"/>
  <c r="G29" i="22"/>
  <c r="H29" i="22"/>
  <c r="I29" i="22"/>
  <c r="J29" i="22"/>
  <c r="K29" i="22"/>
  <c r="L29" i="22"/>
  <c r="M29" i="22"/>
  <c r="F28" i="22"/>
  <c r="G28" i="22"/>
  <c r="H28" i="22"/>
  <c r="I28" i="22"/>
  <c r="J28" i="22"/>
  <c r="K28" i="22"/>
  <c r="L28" i="22"/>
  <c r="M28" i="22"/>
  <c r="M27" i="22"/>
  <c r="F27" i="22"/>
  <c r="G27" i="22"/>
  <c r="H27" i="22"/>
  <c r="I27" i="22"/>
  <c r="J27" i="22"/>
  <c r="K27" i="22"/>
  <c r="L27" i="22"/>
  <c r="F26" i="22"/>
  <c r="G26" i="22"/>
  <c r="H26" i="22"/>
  <c r="I26" i="22"/>
  <c r="J26" i="22"/>
  <c r="K26" i="22"/>
  <c r="L26" i="22"/>
  <c r="M26" i="22"/>
  <c r="F25" i="22"/>
  <c r="G25" i="22"/>
  <c r="H25" i="22"/>
  <c r="I25" i="22"/>
  <c r="J25" i="22"/>
  <c r="K25" i="22"/>
  <c r="L25" i="22"/>
  <c r="M25" i="22"/>
  <c r="F24" i="22"/>
  <c r="G24" i="22"/>
  <c r="H24" i="22"/>
  <c r="I24" i="22"/>
  <c r="J24" i="22"/>
  <c r="K24" i="22"/>
  <c r="L24" i="22"/>
  <c r="M24" i="22"/>
  <c r="F23" i="22"/>
  <c r="G23" i="22"/>
  <c r="H23" i="22"/>
  <c r="I23" i="22"/>
  <c r="J23" i="22"/>
  <c r="K23" i="22"/>
  <c r="L23" i="22"/>
  <c r="M23" i="22"/>
  <c r="F22" i="22"/>
  <c r="G22" i="22"/>
  <c r="H22" i="22"/>
  <c r="I22" i="22"/>
  <c r="J22" i="22"/>
  <c r="K22" i="22"/>
  <c r="L22" i="22"/>
  <c r="M22" i="22"/>
  <c r="F21" i="22"/>
  <c r="G21" i="22"/>
  <c r="H21" i="22"/>
  <c r="I21" i="22"/>
  <c r="J21" i="22"/>
  <c r="K21" i="22"/>
  <c r="L21" i="22"/>
  <c r="M21" i="22"/>
  <c r="F20" i="22"/>
  <c r="G20" i="22"/>
  <c r="H20" i="22"/>
  <c r="I20" i="22"/>
  <c r="J20" i="22"/>
  <c r="K20" i="22"/>
  <c r="L20" i="22"/>
  <c r="M20" i="22"/>
  <c r="F19" i="22"/>
  <c r="G19" i="22"/>
  <c r="H19" i="22"/>
  <c r="I19" i="22"/>
  <c r="J19" i="22"/>
  <c r="K19" i="22"/>
  <c r="L19" i="22"/>
  <c r="M19" i="22"/>
  <c r="F18" i="22"/>
  <c r="G18" i="22"/>
  <c r="H18" i="22"/>
  <c r="I18" i="22"/>
  <c r="J18" i="22"/>
  <c r="K18" i="22"/>
  <c r="L18" i="22"/>
  <c r="M18" i="22"/>
  <c r="F17" i="22"/>
  <c r="G17" i="22"/>
  <c r="H17" i="22"/>
  <c r="I17" i="22"/>
  <c r="J17" i="22"/>
  <c r="K17" i="22"/>
  <c r="L17" i="22"/>
  <c r="M17" i="22"/>
  <c r="F16" i="22"/>
  <c r="G16" i="22"/>
  <c r="H16" i="22"/>
  <c r="I16" i="22"/>
  <c r="J16" i="22"/>
  <c r="K16" i="22"/>
  <c r="L16" i="22"/>
  <c r="M16" i="22"/>
  <c r="F15" i="22"/>
  <c r="G15" i="22"/>
  <c r="H15" i="22"/>
  <c r="I15" i="22"/>
  <c r="J15" i="22"/>
  <c r="K15" i="22"/>
  <c r="L15" i="22"/>
  <c r="M15" i="22"/>
  <c r="F14" i="22"/>
  <c r="G14" i="22"/>
  <c r="H14" i="22"/>
  <c r="I14" i="22"/>
  <c r="J14" i="22"/>
  <c r="K14" i="22"/>
  <c r="L14" i="22"/>
  <c r="M14" i="22"/>
  <c r="F13" i="22"/>
  <c r="G13" i="22"/>
  <c r="H13" i="22"/>
  <c r="I13" i="22"/>
  <c r="J13" i="22"/>
  <c r="K13" i="22"/>
  <c r="L13" i="22"/>
  <c r="M13" i="22"/>
  <c r="F12" i="22"/>
  <c r="G12" i="22"/>
  <c r="H12" i="22"/>
  <c r="I12" i="22"/>
  <c r="J12" i="22"/>
  <c r="K12" i="22"/>
  <c r="L12" i="22"/>
  <c r="M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12" i="22"/>
  <c r="M38" i="26"/>
  <c r="L38" i="26"/>
  <c r="K38" i="26"/>
  <c r="J38" i="26"/>
  <c r="I38" i="26"/>
  <c r="H38" i="26"/>
  <c r="G38" i="26"/>
  <c r="F38" i="26"/>
  <c r="E38" i="26"/>
  <c r="N37" i="26"/>
  <c r="N38" i="26" s="1"/>
  <c r="N36" i="26"/>
  <c r="M35" i="26"/>
  <c r="L35" i="26"/>
  <c r="K35" i="26"/>
  <c r="J35" i="26"/>
  <c r="I35" i="26"/>
  <c r="H35" i="26"/>
  <c r="G35" i="26"/>
  <c r="F35" i="26"/>
  <c r="E35" i="26"/>
  <c r="N34" i="26"/>
  <c r="N35" i="26" s="1"/>
  <c r="N33" i="26"/>
  <c r="M32" i="26"/>
  <c r="L32" i="26"/>
  <c r="K32" i="26"/>
  <c r="J32" i="26"/>
  <c r="I32" i="26"/>
  <c r="H32" i="26"/>
  <c r="G32" i="26"/>
  <c r="F32" i="26"/>
  <c r="E32" i="26"/>
  <c r="M31" i="26"/>
  <c r="L31" i="26"/>
  <c r="K31" i="26"/>
  <c r="J31" i="26"/>
  <c r="I31" i="26"/>
  <c r="H31" i="26"/>
  <c r="G31" i="26"/>
  <c r="F31" i="26"/>
  <c r="E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32" i="26" s="1"/>
  <c r="N15" i="26"/>
  <c r="N31" i="26" s="1"/>
  <c r="M38" i="25"/>
  <c r="L38" i="25"/>
  <c r="K38" i="25"/>
  <c r="J38" i="25"/>
  <c r="I38" i="25"/>
  <c r="H38" i="25"/>
  <c r="G38" i="25"/>
  <c r="F38" i="25"/>
  <c r="E38" i="25"/>
  <c r="N37" i="25"/>
  <c r="N38" i="25" s="1"/>
  <c r="N36" i="25"/>
  <c r="M35" i="25"/>
  <c r="L35" i="25"/>
  <c r="K35" i="25"/>
  <c r="J35" i="25"/>
  <c r="I35" i="25"/>
  <c r="H35" i="25"/>
  <c r="G35" i="25"/>
  <c r="F35" i="25"/>
  <c r="E35" i="25"/>
  <c r="N34" i="25"/>
  <c r="N35" i="25" s="1"/>
  <c r="N33" i="25"/>
  <c r="M32" i="25"/>
  <c r="L32" i="25"/>
  <c r="K32" i="25"/>
  <c r="J32" i="25"/>
  <c r="I32" i="25"/>
  <c r="H32" i="25"/>
  <c r="G32" i="25"/>
  <c r="F32" i="25"/>
  <c r="E32" i="25"/>
  <c r="M31" i="25"/>
  <c r="L31" i="25"/>
  <c r="K31" i="25"/>
  <c r="J31" i="25"/>
  <c r="I31" i="25"/>
  <c r="H31" i="25"/>
  <c r="G31" i="25"/>
  <c r="F31" i="25"/>
  <c r="E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32" i="25" s="1"/>
  <c r="N11" i="25"/>
  <c r="N31" i="25" s="1"/>
  <c r="M38" i="24" l="1"/>
  <c r="L38" i="24"/>
  <c r="K38" i="24"/>
  <c r="J38" i="24"/>
  <c r="I38" i="24"/>
  <c r="H38" i="24"/>
  <c r="G38" i="24"/>
  <c r="F38" i="24"/>
  <c r="E38" i="24"/>
  <c r="N37" i="24"/>
  <c r="N36" i="24"/>
  <c r="N38" i="24" s="1"/>
  <c r="M35" i="24"/>
  <c r="L35" i="24"/>
  <c r="K35" i="24"/>
  <c r="J35" i="24"/>
  <c r="I35" i="24"/>
  <c r="H35" i="24"/>
  <c r="G35" i="24"/>
  <c r="F35" i="24"/>
  <c r="E35" i="24"/>
  <c r="N34" i="24"/>
  <c r="N33" i="24"/>
  <c r="N35" i="24" s="1"/>
  <c r="M32" i="24"/>
  <c r="L32" i="24"/>
  <c r="K32" i="24"/>
  <c r="J32" i="24"/>
  <c r="I32" i="24"/>
  <c r="H32" i="24"/>
  <c r="G32" i="24"/>
  <c r="F32" i="24"/>
  <c r="E32" i="24"/>
  <c r="M31" i="24"/>
  <c r="L31" i="24"/>
  <c r="K31" i="24"/>
  <c r="J31" i="24"/>
  <c r="I31" i="24"/>
  <c r="H31" i="24"/>
  <c r="G31" i="24"/>
  <c r="F31" i="24"/>
  <c r="E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32" i="24" s="1"/>
  <c r="N11" i="24"/>
  <c r="N31" i="24" s="1"/>
  <c r="E31" i="13" l="1"/>
  <c r="F31" i="13"/>
  <c r="E32" i="13"/>
  <c r="F32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11" i="9"/>
  <c r="N12" i="9"/>
  <c r="N13" i="9"/>
  <c r="N14" i="9"/>
  <c r="N15" i="9"/>
  <c r="N16" i="9"/>
  <c r="N17" i="9"/>
  <c r="N18" i="9"/>
  <c r="N19" i="9"/>
  <c r="N20" i="9"/>
  <c r="N32" i="9" s="1"/>
  <c r="N21" i="9"/>
  <c r="N22" i="9"/>
  <c r="N23" i="9"/>
  <c r="N24" i="9"/>
  <c r="N25" i="9"/>
  <c r="N26" i="9"/>
  <c r="N27" i="9"/>
  <c r="N28" i="9"/>
  <c r="N29" i="9"/>
  <c r="N30" i="9"/>
  <c r="E31" i="9"/>
  <c r="F31" i="9"/>
  <c r="G31" i="9"/>
  <c r="H31" i="9"/>
  <c r="I31" i="9"/>
  <c r="J31" i="9"/>
  <c r="K31" i="9"/>
  <c r="L31" i="9"/>
  <c r="M31" i="9"/>
  <c r="N31" i="9"/>
  <c r="E32" i="9"/>
  <c r="F32" i="9"/>
  <c r="G32" i="9"/>
  <c r="H32" i="9"/>
  <c r="I32" i="9"/>
  <c r="J32" i="9"/>
  <c r="K32" i="9"/>
  <c r="L32" i="9"/>
  <c r="M32" i="9"/>
  <c r="N33" i="9"/>
  <c r="N34" i="9"/>
  <c r="E35" i="9"/>
  <c r="F35" i="9"/>
  <c r="G35" i="9"/>
  <c r="H35" i="9"/>
  <c r="I35" i="9"/>
  <c r="J35" i="9"/>
  <c r="K35" i="9"/>
  <c r="L35" i="9"/>
  <c r="M35" i="9"/>
  <c r="N35" i="9"/>
  <c r="N36" i="9"/>
  <c r="N37" i="9"/>
  <c r="E38" i="9"/>
  <c r="F38" i="9"/>
  <c r="G38" i="9"/>
  <c r="H38" i="9"/>
  <c r="I38" i="9"/>
  <c r="J38" i="9"/>
  <c r="K38" i="9"/>
  <c r="L38" i="9"/>
  <c r="M38" i="9"/>
  <c r="N38" i="9"/>
  <c r="E78" i="23" l="1"/>
  <c r="F78" i="23"/>
  <c r="G78" i="23"/>
  <c r="H78" i="23"/>
  <c r="I78" i="23"/>
  <c r="J78" i="23"/>
  <c r="K78" i="23"/>
  <c r="L78" i="23"/>
  <c r="N13" i="17" l="1"/>
  <c r="N11" i="17"/>
  <c r="F35" i="16"/>
  <c r="I31" i="16"/>
  <c r="E86" i="23" l="1"/>
  <c r="F86" i="23"/>
  <c r="G86" i="23"/>
  <c r="H86" i="23"/>
  <c r="I86" i="23"/>
  <c r="J86" i="23"/>
  <c r="K86" i="23"/>
  <c r="L86" i="23"/>
  <c r="E87" i="23"/>
  <c r="F87" i="23"/>
  <c r="G87" i="23"/>
  <c r="H87" i="23"/>
  <c r="I87" i="23"/>
  <c r="J87" i="23"/>
  <c r="K87" i="23"/>
  <c r="L87" i="23"/>
  <c r="E88" i="23"/>
  <c r="F88" i="23"/>
  <c r="G88" i="23"/>
  <c r="H88" i="23"/>
  <c r="I88" i="23"/>
  <c r="J88" i="23"/>
  <c r="K88" i="23"/>
  <c r="L88" i="23"/>
  <c r="E89" i="23"/>
  <c r="F89" i="23"/>
  <c r="G89" i="23"/>
  <c r="H89" i="23"/>
  <c r="I89" i="23"/>
  <c r="J89" i="23"/>
  <c r="K89" i="23"/>
  <c r="L89" i="23"/>
  <c r="E90" i="23"/>
  <c r="F90" i="23"/>
  <c r="G90" i="23"/>
  <c r="H90" i="23"/>
  <c r="I90" i="23"/>
  <c r="J90" i="23"/>
  <c r="K90" i="23"/>
  <c r="L90" i="23"/>
  <c r="E91" i="23"/>
  <c r="F91" i="23"/>
  <c r="G91" i="23"/>
  <c r="H91" i="23"/>
  <c r="I91" i="23"/>
  <c r="J91" i="23"/>
  <c r="K91" i="23"/>
  <c r="L91" i="23"/>
  <c r="E92" i="23"/>
  <c r="F92" i="23"/>
  <c r="G92" i="23"/>
  <c r="H92" i="23"/>
  <c r="I92" i="23"/>
  <c r="J92" i="23"/>
  <c r="K92" i="23"/>
  <c r="L92" i="23"/>
  <c r="E93" i="23"/>
  <c r="F93" i="23"/>
  <c r="G93" i="23"/>
  <c r="H93" i="23"/>
  <c r="I93" i="23"/>
  <c r="J93" i="23"/>
  <c r="K93" i="23"/>
  <c r="L93" i="23"/>
  <c r="E94" i="23"/>
  <c r="F94" i="23"/>
  <c r="G94" i="23"/>
  <c r="H94" i="23"/>
  <c r="I94" i="23"/>
  <c r="J94" i="23"/>
  <c r="K94" i="23"/>
  <c r="L94" i="23"/>
  <c r="E95" i="23"/>
  <c r="F95" i="23"/>
  <c r="G95" i="23"/>
  <c r="H95" i="23"/>
  <c r="I95" i="23"/>
  <c r="J95" i="23"/>
  <c r="K95" i="23"/>
  <c r="L95" i="23"/>
  <c r="E96" i="23"/>
  <c r="F96" i="23"/>
  <c r="G96" i="23"/>
  <c r="H96" i="23"/>
  <c r="I96" i="23"/>
  <c r="J96" i="23"/>
  <c r="K96" i="23"/>
  <c r="L96" i="23"/>
  <c r="E98" i="23"/>
  <c r="F98" i="23"/>
  <c r="G98" i="23"/>
  <c r="H98" i="23"/>
  <c r="I98" i="23"/>
  <c r="J98" i="23"/>
  <c r="K98" i="23"/>
  <c r="L98" i="23"/>
  <c r="E99" i="23"/>
  <c r="F99" i="23"/>
  <c r="G99" i="23"/>
  <c r="H99" i="23"/>
  <c r="I99" i="23"/>
  <c r="J99" i="23"/>
  <c r="K99" i="23"/>
  <c r="L99" i="23"/>
  <c r="E100" i="23"/>
  <c r="F100" i="23"/>
  <c r="G100" i="23"/>
  <c r="H100" i="23"/>
  <c r="I100" i="23"/>
  <c r="J100" i="23"/>
  <c r="K100" i="23"/>
  <c r="L100" i="23"/>
  <c r="E101" i="23"/>
  <c r="F101" i="23"/>
  <c r="G101" i="23"/>
  <c r="H101" i="23"/>
  <c r="I101" i="23"/>
  <c r="J101" i="23"/>
  <c r="K101" i="23"/>
  <c r="L101" i="23"/>
  <c r="E102" i="23"/>
  <c r="F102" i="23"/>
  <c r="G102" i="23"/>
  <c r="H102" i="23"/>
  <c r="I102" i="23"/>
  <c r="J102" i="23"/>
  <c r="K102" i="23"/>
  <c r="L102" i="23"/>
  <c r="D102" i="23"/>
  <c r="D101" i="23"/>
  <c r="D100" i="23"/>
  <c r="D99" i="23"/>
  <c r="D98" i="23"/>
  <c r="D96" i="23"/>
  <c r="D95" i="23"/>
  <c r="D94" i="23"/>
  <c r="D93" i="23"/>
  <c r="D92" i="23"/>
  <c r="D91" i="23"/>
  <c r="D90" i="23"/>
  <c r="D89" i="23"/>
  <c r="D88" i="23"/>
  <c r="D87" i="23"/>
  <c r="D86" i="23"/>
  <c r="E66" i="23"/>
  <c r="F66" i="23"/>
  <c r="G66" i="23"/>
  <c r="H66" i="23"/>
  <c r="I66" i="23"/>
  <c r="J66" i="23"/>
  <c r="K66" i="23"/>
  <c r="L66" i="23"/>
  <c r="E67" i="23"/>
  <c r="F67" i="23"/>
  <c r="G67" i="23"/>
  <c r="H67" i="23"/>
  <c r="I67" i="23"/>
  <c r="J67" i="23"/>
  <c r="K67" i="23"/>
  <c r="L67" i="23"/>
  <c r="E68" i="23"/>
  <c r="F68" i="23"/>
  <c r="G68" i="23"/>
  <c r="H68" i="23"/>
  <c r="I68" i="23"/>
  <c r="J68" i="23"/>
  <c r="K68" i="23"/>
  <c r="L68" i="23"/>
  <c r="E69" i="23"/>
  <c r="F69" i="23"/>
  <c r="G69" i="23"/>
  <c r="H69" i="23"/>
  <c r="I69" i="23"/>
  <c r="J69" i="23"/>
  <c r="K69" i="23"/>
  <c r="L69" i="23"/>
  <c r="E70" i="23"/>
  <c r="F70" i="23"/>
  <c r="G70" i="23"/>
  <c r="H70" i="23"/>
  <c r="I70" i="23"/>
  <c r="J70" i="23"/>
  <c r="K70" i="23"/>
  <c r="L70" i="23"/>
  <c r="E71" i="23"/>
  <c r="F71" i="23"/>
  <c r="G71" i="23"/>
  <c r="H71" i="23"/>
  <c r="I71" i="23"/>
  <c r="J71" i="23"/>
  <c r="K71" i="23"/>
  <c r="L71" i="23"/>
  <c r="E72" i="23"/>
  <c r="F72" i="23"/>
  <c r="G72" i="23"/>
  <c r="H72" i="23"/>
  <c r="I72" i="23"/>
  <c r="J72" i="23"/>
  <c r="K72" i="23"/>
  <c r="L72" i="23"/>
  <c r="E73" i="23"/>
  <c r="F73" i="23"/>
  <c r="G73" i="23"/>
  <c r="H73" i="23"/>
  <c r="I73" i="23"/>
  <c r="J73" i="23"/>
  <c r="K73" i="23"/>
  <c r="L73" i="23"/>
  <c r="E74" i="23"/>
  <c r="F74" i="23"/>
  <c r="G74" i="23"/>
  <c r="H74" i="23"/>
  <c r="I74" i="23"/>
  <c r="J74" i="23"/>
  <c r="K74" i="23"/>
  <c r="L74" i="23"/>
  <c r="E75" i="23"/>
  <c r="F75" i="23"/>
  <c r="G75" i="23"/>
  <c r="H75" i="23"/>
  <c r="I75" i="23"/>
  <c r="J75" i="23"/>
  <c r="K75" i="23"/>
  <c r="L75" i="23"/>
  <c r="E76" i="23"/>
  <c r="F76" i="23"/>
  <c r="G76" i="23"/>
  <c r="H76" i="23"/>
  <c r="I76" i="23"/>
  <c r="J76" i="23"/>
  <c r="K76" i="23"/>
  <c r="L76" i="23"/>
  <c r="E79" i="23"/>
  <c r="F79" i="23"/>
  <c r="G79" i="23"/>
  <c r="H79" i="23"/>
  <c r="I79" i="23"/>
  <c r="J79" i="23"/>
  <c r="K79" i="23"/>
  <c r="L79" i="23"/>
  <c r="E80" i="23"/>
  <c r="F80" i="23"/>
  <c r="G80" i="23"/>
  <c r="H80" i="23"/>
  <c r="I80" i="23"/>
  <c r="J80" i="23"/>
  <c r="K80" i="23"/>
  <c r="L80" i="23"/>
  <c r="E81" i="23"/>
  <c r="F81" i="23"/>
  <c r="G81" i="23"/>
  <c r="H81" i="23"/>
  <c r="I81" i="23"/>
  <c r="J81" i="23"/>
  <c r="K81" i="23"/>
  <c r="L81" i="23"/>
  <c r="E82" i="23"/>
  <c r="F82" i="23"/>
  <c r="G82" i="23"/>
  <c r="H82" i="23"/>
  <c r="I82" i="23"/>
  <c r="J82" i="23"/>
  <c r="K82" i="23"/>
  <c r="L82" i="23"/>
  <c r="D82" i="23"/>
  <c r="D81" i="23"/>
  <c r="D80" i="23"/>
  <c r="D79" i="23"/>
  <c r="D78" i="23"/>
  <c r="D76" i="23"/>
  <c r="D75" i="23"/>
  <c r="D74" i="23"/>
  <c r="D73" i="23"/>
  <c r="D72" i="23"/>
  <c r="D71" i="23"/>
  <c r="D70" i="23"/>
  <c r="D69" i="23"/>
  <c r="D68" i="23"/>
  <c r="D67" i="23"/>
  <c r="D66" i="23"/>
  <c r="M78" i="23" l="1"/>
  <c r="M102" i="23"/>
  <c r="M96" i="23"/>
  <c r="M81" i="23"/>
  <c r="M101" i="23"/>
  <c r="M100" i="23"/>
  <c r="M99" i="23"/>
  <c r="K105" i="23"/>
  <c r="I105" i="23"/>
  <c r="M76" i="23"/>
  <c r="M93" i="23"/>
  <c r="F85" i="23"/>
  <c r="M73" i="23"/>
  <c r="J85" i="23"/>
  <c r="G105" i="23"/>
  <c r="M91" i="23"/>
  <c r="E105" i="23"/>
  <c r="M89" i="23"/>
  <c r="M69" i="23"/>
  <c r="M87" i="23"/>
  <c r="K85" i="23"/>
  <c r="G85" i="23"/>
  <c r="M103" i="23"/>
  <c r="I85" i="23"/>
  <c r="E85" i="23"/>
  <c r="M77" i="23"/>
  <c r="M97" i="23"/>
  <c r="M75" i="23"/>
  <c r="M95" i="23"/>
  <c r="L105" i="23"/>
  <c r="H105" i="23"/>
  <c r="L85" i="23"/>
  <c r="H85" i="23"/>
  <c r="J105" i="23"/>
  <c r="F105" i="23"/>
  <c r="M90" i="23"/>
  <c r="M94" i="23"/>
  <c r="M98" i="23"/>
  <c r="M88" i="23"/>
  <c r="M92" i="23"/>
  <c r="M104" i="23"/>
  <c r="D105" i="23"/>
  <c r="M86" i="23"/>
  <c r="M70" i="23"/>
  <c r="M74" i="23"/>
  <c r="M82" i="23"/>
  <c r="M67" i="23"/>
  <c r="M71" i="23"/>
  <c r="M79" i="23"/>
  <c r="M83" i="23"/>
  <c r="M68" i="23"/>
  <c r="M72" i="23"/>
  <c r="M80" i="23"/>
  <c r="M84" i="23"/>
  <c r="D85" i="23"/>
  <c r="M66" i="23"/>
  <c r="M105" i="23" l="1"/>
  <c r="M85" i="23"/>
  <c r="E32" i="23" l="1"/>
  <c r="F32" i="23"/>
  <c r="G32" i="23"/>
  <c r="H32" i="23"/>
  <c r="I32" i="23"/>
  <c r="J32" i="23"/>
  <c r="K32" i="23"/>
  <c r="L32" i="23"/>
  <c r="E33" i="23"/>
  <c r="F33" i="23"/>
  <c r="G33" i="23"/>
  <c r="H33" i="23"/>
  <c r="I33" i="23"/>
  <c r="J33" i="23"/>
  <c r="K33" i="23"/>
  <c r="L33" i="23"/>
  <c r="E34" i="23"/>
  <c r="F34" i="23"/>
  <c r="G34" i="23"/>
  <c r="H34" i="23"/>
  <c r="I34" i="23"/>
  <c r="J34" i="23"/>
  <c r="K34" i="23"/>
  <c r="L34" i="23"/>
  <c r="E35" i="23"/>
  <c r="F35" i="23"/>
  <c r="G35" i="23"/>
  <c r="H35" i="23"/>
  <c r="I35" i="23"/>
  <c r="J35" i="23"/>
  <c r="K35" i="23"/>
  <c r="L35" i="23"/>
  <c r="E36" i="23"/>
  <c r="F36" i="23"/>
  <c r="G36" i="23"/>
  <c r="H36" i="23"/>
  <c r="I36" i="23"/>
  <c r="J36" i="23"/>
  <c r="K36" i="23"/>
  <c r="L36" i="23"/>
  <c r="E37" i="23"/>
  <c r="F37" i="23"/>
  <c r="G37" i="23"/>
  <c r="H37" i="23"/>
  <c r="I37" i="23"/>
  <c r="J37" i="23"/>
  <c r="K37" i="23"/>
  <c r="L37" i="23"/>
  <c r="E38" i="23"/>
  <c r="F38" i="23"/>
  <c r="G38" i="23"/>
  <c r="H38" i="23"/>
  <c r="I38" i="23"/>
  <c r="J38" i="23"/>
  <c r="K38" i="23"/>
  <c r="L38" i="23"/>
  <c r="E39" i="23"/>
  <c r="F39" i="23"/>
  <c r="G39" i="23"/>
  <c r="H39" i="23"/>
  <c r="I39" i="23"/>
  <c r="J39" i="23"/>
  <c r="K39" i="23"/>
  <c r="L39" i="23"/>
  <c r="E40" i="23"/>
  <c r="F40" i="23"/>
  <c r="G40" i="23"/>
  <c r="H40" i="23"/>
  <c r="I40" i="23"/>
  <c r="J40" i="23"/>
  <c r="K40" i="23"/>
  <c r="L40" i="23"/>
  <c r="E41" i="23"/>
  <c r="F41" i="23"/>
  <c r="G41" i="23"/>
  <c r="H41" i="23"/>
  <c r="I41" i="23"/>
  <c r="J41" i="23"/>
  <c r="K41" i="23"/>
  <c r="L41" i="23"/>
  <c r="E42" i="23"/>
  <c r="F42" i="23"/>
  <c r="G42" i="23"/>
  <c r="H42" i="23"/>
  <c r="I42" i="23"/>
  <c r="J42" i="23"/>
  <c r="K42" i="23"/>
  <c r="L42" i="23"/>
  <c r="E44" i="23"/>
  <c r="F44" i="23"/>
  <c r="G44" i="23"/>
  <c r="H44" i="23"/>
  <c r="I44" i="23"/>
  <c r="J44" i="23"/>
  <c r="K44" i="23"/>
  <c r="L44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E47" i="23"/>
  <c r="F47" i="23"/>
  <c r="G47" i="23"/>
  <c r="H47" i="23"/>
  <c r="I47" i="23"/>
  <c r="J47" i="23"/>
  <c r="K47" i="23"/>
  <c r="L47" i="23"/>
  <c r="E48" i="23"/>
  <c r="F48" i="23"/>
  <c r="G48" i="23"/>
  <c r="H48" i="23"/>
  <c r="I48" i="23"/>
  <c r="J48" i="23"/>
  <c r="K48" i="23"/>
  <c r="L48" i="23"/>
  <c r="D48" i="23"/>
  <c r="D47" i="23"/>
  <c r="D46" i="23"/>
  <c r="D45" i="23"/>
  <c r="D44" i="23"/>
  <c r="D42" i="23"/>
  <c r="D41" i="23"/>
  <c r="D40" i="23"/>
  <c r="D39" i="23"/>
  <c r="D38" i="23"/>
  <c r="D37" i="23"/>
  <c r="D36" i="23"/>
  <c r="D35" i="23"/>
  <c r="D34" i="23"/>
  <c r="M34" i="23" s="1"/>
  <c r="D33" i="23"/>
  <c r="D32" i="23"/>
  <c r="M41" i="23" l="1"/>
  <c r="M36" i="23"/>
  <c r="M32" i="23"/>
  <c r="M48" i="23"/>
  <c r="I51" i="23"/>
  <c r="M45" i="23"/>
  <c r="M44" i="23"/>
  <c r="E51" i="23"/>
  <c r="M39" i="23"/>
  <c r="M37" i="23"/>
  <c r="M35" i="23"/>
  <c r="M33" i="23"/>
  <c r="M50" i="23"/>
  <c r="K51" i="23"/>
  <c r="G51" i="23"/>
  <c r="M43" i="23"/>
  <c r="M47" i="23"/>
  <c r="M49" i="23"/>
  <c r="M46" i="23"/>
  <c r="M42" i="23"/>
  <c r="F51" i="23"/>
  <c r="J51" i="23"/>
  <c r="H51" i="23"/>
  <c r="L51" i="23"/>
  <c r="M38" i="23"/>
  <c r="M40" i="23"/>
  <c r="D51" i="23"/>
  <c r="M51" i="23" l="1"/>
  <c r="E14" i="23" l="1"/>
  <c r="F14" i="23"/>
  <c r="G14" i="23"/>
  <c r="H14" i="23"/>
  <c r="I14" i="23"/>
  <c r="J14" i="23"/>
  <c r="K14" i="23"/>
  <c r="L14" i="23"/>
  <c r="E15" i="23"/>
  <c r="F15" i="23"/>
  <c r="G15" i="23"/>
  <c r="H15" i="23"/>
  <c r="I15" i="23"/>
  <c r="J15" i="23"/>
  <c r="K15" i="23"/>
  <c r="L15" i="23"/>
  <c r="E16" i="23"/>
  <c r="F16" i="23"/>
  <c r="G16" i="23"/>
  <c r="H16" i="23"/>
  <c r="I16" i="23"/>
  <c r="J16" i="23"/>
  <c r="K16" i="23"/>
  <c r="L16" i="23"/>
  <c r="E17" i="23"/>
  <c r="F17" i="23"/>
  <c r="G17" i="23"/>
  <c r="H17" i="23"/>
  <c r="I17" i="23"/>
  <c r="J17" i="23"/>
  <c r="K17" i="23"/>
  <c r="L17" i="23"/>
  <c r="E18" i="23"/>
  <c r="F18" i="23"/>
  <c r="G18" i="23"/>
  <c r="H18" i="23"/>
  <c r="I18" i="23"/>
  <c r="J18" i="23"/>
  <c r="K18" i="23"/>
  <c r="L18" i="23"/>
  <c r="E19" i="23"/>
  <c r="F19" i="23"/>
  <c r="G19" i="23"/>
  <c r="H19" i="23"/>
  <c r="I19" i="23"/>
  <c r="J19" i="23"/>
  <c r="K19" i="23"/>
  <c r="L19" i="23"/>
  <c r="E20" i="23"/>
  <c r="F20" i="23"/>
  <c r="G20" i="23"/>
  <c r="H20" i="23"/>
  <c r="I20" i="23"/>
  <c r="J20" i="23"/>
  <c r="K20" i="23"/>
  <c r="L20" i="23"/>
  <c r="E21" i="23"/>
  <c r="F21" i="23"/>
  <c r="G21" i="23"/>
  <c r="H21" i="23"/>
  <c r="I21" i="23"/>
  <c r="J21" i="23"/>
  <c r="K21" i="23"/>
  <c r="L21" i="23"/>
  <c r="E22" i="23"/>
  <c r="F22" i="23"/>
  <c r="G22" i="23"/>
  <c r="H22" i="23"/>
  <c r="I22" i="23"/>
  <c r="J22" i="23"/>
  <c r="K22" i="23"/>
  <c r="L22" i="23"/>
  <c r="E24" i="23"/>
  <c r="F24" i="23"/>
  <c r="G24" i="23"/>
  <c r="H24" i="23"/>
  <c r="I24" i="23"/>
  <c r="J24" i="23"/>
  <c r="K24" i="23"/>
  <c r="L24" i="23"/>
  <c r="E25" i="23"/>
  <c r="F25" i="23"/>
  <c r="G25" i="23"/>
  <c r="H25" i="23"/>
  <c r="I25" i="23"/>
  <c r="J25" i="23"/>
  <c r="K25" i="23"/>
  <c r="L25" i="23"/>
  <c r="E26" i="23"/>
  <c r="F26" i="23"/>
  <c r="G26" i="23"/>
  <c r="H26" i="23"/>
  <c r="I26" i="23"/>
  <c r="J26" i="23"/>
  <c r="K26" i="23"/>
  <c r="L26" i="23"/>
  <c r="E27" i="23"/>
  <c r="F27" i="23"/>
  <c r="G27" i="23"/>
  <c r="H27" i="23"/>
  <c r="I27" i="23"/>
  <c r="J27" i="23"/>
  <c r="K27" i="23"/>
  <c r="L27" i="23"/>
  <c r="E28" i="23"/>
  <c r="F28" i="23"/>
  <c r="G28" i="23"/>
  <c r="H28" i="23"/>
  <c r="I28" i="23"/>
  <c r="J28" i="23"/>
  <c r="K28" i="23"/>
  <c r="L28" i="23"/>
  <c r="D28" i="23"/>
  <c r="D27" i="23"/>
  <c r="D26" i="23"/>
  <c r="D25" i="23"/>
  <c r="D24" i="23"/>
  <c r="D22" i="23"/>
  <c r="D21" i="23"/>
  <c r="D20" i="23"/>
  <c r="D19" i="23"/>
  <c r="D18" i="23"/>
  <c r="D17" i="23"/>
  <c r="D16" i="23"/>
  <c r="D15" i="23"/>
  <c r="D14" i="23"/>
  <c r="E13" i="23"/>
  <c r="F13" i="23"/>
  <c r="G13" i="23"/>
  <c r="H13" i="23"/>
  <c r="I13" i="23"/>
  <c r="J13" i="23"/>
  <c r="K13" i="23"/>
  <c r="L13" i="23"/>
  <c r="D13" i="23"/>
  <c r="E12" i="23"/>
  <c r="F12" i="23"/>
  <c r="G12" i="23"/>
  <c r="H12" i="23"/>
  <c r="I12" i="23"/>
  <c r="J12" i="23"/>
  <c r="K12" i="23"/>
  <c r="L12" i="23"/>
  <c r="D12" i="23"/>
  <c r="M38" i="22"/>
  <c r="M38" i="19"/>
  <c r="L38" i="19"/>
  <c r="K38" i="19"/>
  <c r="J38" i="19"/>
  <c r="I38" i="19"/>
  <c r="H38" i="19"/>
  <c r="G38" i="19"/>
  <c r="F38" i="19"/>
  <c r="E38" i="19"/>
  <c r="N37" i="19"/>
  <c r="N36" i="19"/>
  <c r="M35" i="19"/>
  <c r="L35" i="19"/>
  <c r="K35" i="19"/>
  <c r="J35" i="19"/>
  <c r="I35" i="19"/>
  <c r="H35" i="19"/>
  <c r="G35" i="19"/>
  <c r="F35" i="19"/>
  <c r="E35" i="19"/>
  <c r="N34" i="19"/>
  <c r="N33" i="19"/>
  <c r="M32" i="19"/>
  <c r="L32" i="19"/>
  <c r="K32" i="19"/>
  <c r="J32" i="19"/>
  <c r="I32" i="19"/>
  <c r="H32" i="19"/>
  <c r="G32" i="19"/>
  <c r="F32" i="19"/>
  <c r="E32" i="19"/>
  <c r="M31" i="19"/>
  <c r="L31" i="19"/>
  <c r="K31" i="19"/>
  <c r="J31" i="19"/>
  <c r="I31" i="19"/>
  <c r="H31" i="19"/>
  <c r="G31" i="19"/>
  <c r="F31" i="19"/>
  <c r="E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M38" i="18"/>
  <c r="L38" i="18"/>
  <c r="K38" i="18"/>
  <c r="J38" i="18"/>
  <c r="I38" i="18"/>
  <c r="H38" i="18"/>
  <c r="G38" i="18"/>
  <c r="F38" i="18"/>
  <c r="E38" i="18"/>
  <c r="M35" i="18"/>
  <c r="L35" i="18"/>
  <c r="K35" i="18"/>
  <c r="J35" i="18"/>
  <c r="I35" i="18"/>
  <c r="H35" i="18"/>
  <c r="G35" i="18"/>
  <c r="F35" i="18"/>
  <c r="E35" i="18"/>
  <c r="N34" i="18"/>
  <c r="N33" i="18"/>
  <c r="M32" i="18"/>
  <c r="L32" i="18"/>
  <c r="K32" i="18"/>
  <c r="J32" i="18"/>
  <c r="I32" i="18"/>
  <c r="H32" i="18"/>
  <c r="G32" i="18"/>
  <c r="F32" i="18"/>
  <c r="E32" i="18"/>
  <c r="M31" i="18"/>
  <c r="L31" i="18"/>
  <c r="K31" i="18"/>
  <c r="J31" i="18"/>
  <c r="I31" i="18"/>
  <c r="H31" i="18"/>
  <c r="G31" i="18"/>
  <c r="F31" i="18"/>
  <c r="E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M38" i="17"/>
  <c r="L38" i="17"/>
  <c r="K38" i="17"/>
  <c r="J38" i="17"/>
  <c r="I38" i="17"/>
  <c r="H38" i="17"/>
  <c r="G38" i="17"/>
  <c r="F38" i="17"/>
  <c r="E38" i="17"/>
  <c r="N37" i="17"/>
  <c r="N36" i="17"/>
  <c r="M35" i="17"/>
  <c r="L35" i="17"/>
  <c r="K35" i="17"/>
  <c r="J35" i="17"/>
  <c r="I35" i="17"/>
  <c r="H35" i="17"/>
  <c r="G35" i="17"/>
  <c r="F35" i="17"/>
  <c r="E35" i="17"/>
  <c r="N34" i="17"/>
  <c r="N33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2" i="17"/>
  <c r="M38" i="16"/>
  <c r="K38" i="16"/>
  <c r="J38" i="16"/>
  <c r="I38" i="16"/>
  <c r="H38" i="16"/>
  <c r="G38" i="16"/>
  <c r="F38" i="16"/>
  <c r="E38" i="16"/>
  <c r="N37" i="16"/>
  <c r="N36" i="16"/>
  <c r="M35" i="16"/>
  <c r="K35" i="16"/>
  <c r="J35" i="16"/>
  <c r="I35" i="16"/>
  <c r="H35" i="16"/>
  <c r="G35" i="16"/>
  <c r="E35" i="16"/>
  <c r="N34" i="16"/>
  <c r="N33" i="16"/>
  <c r="M32" i="16"/>
  <c r="L32" i="16"/>
  <c r="K32" i="16"/>
  <c r="J32" i="16"/>
  <c r="I32" i="16"/>
  <c r="H32" i="16"/>
  <c r="G32" i="16"/>
  <c r="F32" i="16"/>
  <c r="E32" i="16"/>
  <c r="M31" i="16"/>
  <c r="L31" i="16"/>
  <c r="K31" i="16"/>
  <c r="J31" i="16"/>
  <c r="H31" i="16"/>
  <c r="G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5"/>
  <c r="L38" i="15"/>
  <c r="K38" i="15"/>
  <c r="J38" i="15"/>
  <c r="I38" i="15"/>
  <c r="H38" i="15"/>
  <c r="G38" i="15"/>
  <c r="F38" i="15"/>
  <c r="E38" i="15"/>
  <c r="N37" i="15"/>
  <c r="N36" i="15"/>
  <c r="M35" i="15"/>
  <c r="L35" i="15"/>
  <c r="K35" i="15"/>
  <c r="J35" i="15"/>
  <c r="I35" i="15"/>
  <c r="H35" i="15"/>
  <c r="G35" i="15"/>
  <c r="F35" i="15"/>
  <c r="E35" i="15"/>
  <c r="N34" i="15"/>
  <c r="N33" i="15"/>
  <c r="M32" i="15"/>
  <c r="L32" i="15"/>
  <c r="K32" i="15"/>
  <c r="J32" i="15"/>
  <c r="I32" i="15"/>
  <c r="H32" i="15"/>
  <c r="G32" i="15"/>
  <c r="F32" i="15"/>
  <c r="E32" i="15"/>
  <c r="M31" i="15"/>
  <c r="L31" i="15"/>
  <c r="K31" i="15"/>
  <c r="J31" i="15"/>
  <c r="I31" i="15"/>
  <c r="H31" i="15"/>
  <c r="G31" i="15"/>
  <c r="F31" i="15"/>
  <c r="E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M38" i="13"/>
  <c r="L38" i="13"/>
  <c r="K38" i="13"/>
  <c r="J38" i="13"/>
  <c r="I38" i="13"/>
  <c r="H38" i="13"/>
  <c r="G38" i="13"/>
  <c r="F38" i="13"/>
  <c r="E38" i="13"/>
  <c r="N37" i="13"/>
  <c r="N36" i="13"/>
  <c r="M35" i="13"/>
  <c r="L35" i="13"/>
  <c r="K35" i="13"/>
  <c r="J35" i="13"/>
  <c r="I35" i="13"/>
  <c r="H35" i="13"/>
  <c r="G35" i="13"/>
  <c r="F35" i="13"/>
  <c r="E35" i="13"/>
  <c r="N34" i="13"/>
  <c r="N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38" i="12"/>
  <c r="L38" i="12"/>
  <c r="K38" i="12"/>
  <c r="J38" i="12"/>
  <c r="I38" i="12"/>
  <c r="H38" i="12"/>
  <c r="G38" i="12"/>
  <c r="F38" i="12"/>
  <c r="E38" i="12"/>
  <c r="N37" i="12"/>
  <c r="N36" i="12"/>
  <c r="M35" i="12"/>
  <c r="L35" i="12"/>
  <c r="K35" i="12"/>
  <c r="J35" i="12"/>
  <c r="I35" i="12"/>
  <c r="H35" i="12"/>
  <c r="G35" i="12"/>
  <c r="F35" i="12"/>
  <c r="E35" i="12"/>
  <c r="N34" i="12"/>
  <c r="N33" i="12"/>
  <c r="M32" i="12"/>
  <c r="L32" i="12"/>
  <c r="K32" i="12"/>
  <c r="J32" i="12"/>
  <c r="I32" i="12"/>
  <c r="H32" i="12"/>
  <c r="G32" i="12"/>
  <c r="F32" i="12"/>
  <c r="E32" i="12"/>
  <c r="M31" i="12"/>
  <c r="L31" i="12"/>
  <c r="K31" i="12"/>
  <c r="J31" i="12"/>
  <c r="I31" i="12"/>
  <c r="H31" i="12"/>
  <c r="G31" i="12"/>
  <c r="F31" i="12"/>
  <c r="E31" i="12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E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M38" i="10"/>
  <c r="L38" i="10"/>
  <c r="K38" i="10"/>
  <c r="J38" i="10"/>
  <c r="I38" i="10"/>
  <c r="H38" i="10"/>
  <c r="G38" i="10"/>
  <c r="F38" i="10"/>
  <c r="E38" i="10"/>
  <c r="N37" i="10"/>
  <c r="N36" i="10"/>
  <c r="M35" i="10"/>
  <c r="L35" i="10"/>
  <c r="K35" i="10"/>
  <c r="J35" i="10"/>
  <c r="I35" i="10"/>
  <c r="H35" i="10"/>
  <c r="G35" i="10"/>
  <c r="F35" i="10"/>
  <c r="E35" i="10"/>
  <c r="N34" i="10"/>
  <c r="N33" i="10"/>
  <c r="M32" i="10"/>
  <c r="L32" i="10"/>
  <c r="K32" i="10"/>
  <c r="J32" i="10"/>
  <c r="I32" i="10"/>
  <c r="H32" i="10"/>
  <c r="G32" i="10"/>
  <c r="F32" i="10"/>
  <c r="E32" i="10"/>
  <c r="M31" i="10"/>
  <c r="L31" i="10"/>
  <c r="K31" i="10"/>
  <c r="J31" i="10"/>
  <c r="I31" i="10"/>
  <c r="H31" i="10"/>
  <c r="G31" i="10"/>
  <c r="F31" i="10"/>
  <c r="E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M38" i="8"/>
  <c r="L38" i="8"/>
  <c r="K38" i="8"/>
  <c r="J38" i="8"/>
  <c r="I38" i="8"/>
  <c r="H38" i="8"/>
  <c r="G38" i="8"/>
  <c r="F38" i="8"/>
  <c r="E38" i="8"/>
  <c r="N37" i="8"/>
  <c r="N36" i="8"/>
  <c r="M35" i="8"/>
  <c r="L35" i="8"/>
  <c r="K35" i="8"/>
  <c r="J35" i="8"/>
  <c r="I35" i="8"/>
  <c r="H35" i="8"/>
  <c r="G35" i="8"/>
  <c r="F35" i="8"/>
  <c r="E35" i="8"/>
  <c r="N34" i="8"/>
  <c r="N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M38" i="7"/>
  <c r="L38" i="7"/>
  <c r="K38" i="7"/>
  <c r="J38" i="7"/>
  <c r="I38" i="7"/>
  <c r="H38" i="7"/>
  <c r="G38" i="7"/>
  <c r="F38" i="7"/>
  <c r="E38" i="7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N37" i="4"/>
  <c r="N36" i="4"/>
  <c r="M35" i="4"/>
  <c r="L35" i="4"/>
  <c r="K35" i="4"/>
  <c r="J35" i="4"/>
  <c r="I35" i="4"/>
  <c r="H35" i="4"/>
  <c r="G35" i="4"/>
  <c r="F35" i="4"/>
  <c r="E35" i="4"/>
  <c r="N34" i="4"/>
  <c r="N33" i="4"/>
  <c r="M32" i="4"/>
  <c r="L32" i="4"/>
  <c r="K32" i="4"/>
  <c r="J32" i="4"/>
  <c r="I32" i="4"/>
  <c r="H32" i="4"/>
  <c r="G32" i="4"/>
  <c r="F32" i="4"/>
  <c r="E32" i="4"/>
  <c r="M31" i="4"/>
  <c r="L31" i="4"/>
  <c r="K31" i="4"/>
  <c r="J31" i="4"/>
  <c r="I31" i="4"/>
  <c r="H31" i="4"/>
  <c r="G31" i="4"/>
  <c r="F31" i="4"/>
  <c r="E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6" i="1"/>
  <c r="N34" i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N38" i="12" l="1"/>
  <c r="H38" i="22"/>
  <c r="N38" i="1"/>
  <c r="N38" i="5"/>
  <c r="N38" i="15"/>
  <c r="K38" i="22"/>
  <c r="K35" i="22"/>
  <c r="N32" i="11"/>
  <c r="N38" i="10"/>
  <c r="M31" i="22"/>
  <c r="K32" i="22"/>
  <c r="M35" i="22"/>
  <c r="L38" i="22"/>
  <c r="L35" i="22"/>
  <c r="J38" i="22"/>
  <c r="F38" i="22"/>
  <c r="M32" i="22"/>
  <c r="L31" i="22"/>
  <c r="L32" i="22"/>
  <c r="K31" i="22"/>
  <c r="H31" i="22"/>
  <c r="H35" i="22"/>
  <c r="N35" i="5"/>
  <c r="N22" i="22"/>
  <c r="J32" i="22"/>
  <c r="J31" i="22"/>
  <c r="N35" i="15"/>
  <c r="N38" i="13"/>
  <c r="N35" i="13"/>
  <c r="N35" i="11"/>
  <c r="N38" i="8"/>
  <c r="L31" i="23"/>
  <c r="H31" i="23"/>
  <c r="E35" i="22"/>
  <c r="F35" i="22"/>
  <c r="N35" i="1"/>
  <c r="N32" i="1"/>
  <c r="N31" i="1"/>
  <c r="E32" i="22"/>
  <c r="N30" i="22"/>
  <c r="N28" i="22"/>
  <c r="N26" i="22"/>
  <c r="N24" i="22"/>
  <c r="N20" i="22"/>
  <c r="N18" i="22"/>
  <c r="N16" i="22"/>
  <c r="N14" i="22"/>
  <c r="F32" i="22"/>
  <c r="F31" i="22"/>
  <c r="N35" i="8"/>
  <c r="N35" i="12"/>
  <c r="N32" i="16"/>
  <c r="N35" i="16"/>
  <c r="N35" i="19"/>
  <c r="I32" i="22"/>
  <c r="I31" i="22"/>
  <c r="J35" i="22"/>
  <c r="N33" i="22"/>
  <c r="H32" i="22"/>
  <c r="N38" i="4"/>
  <c r="N35" i="10"/>
  <c r="N38" i="16"/>
  <c r="N38" i="19"/>
  <c r="G32" i="22"/>
  <c r="G31" i="22"/>
  <c r="I35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4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21" i="22"/>
  <c r="N29" i="22"/>
  <c r="N15" i="22"/>
  <c r="N12" i="22"/>
  <c r="N25" i="22"/>
  <c r="N17" i="22"/>
  <c r="N13" i="22"/>
  <c r="N23" i="22"/>
  <c r="N27" i="22"/>
  <c r="N19" i="22"/>
  <c r="N11" i="22"/>
  <c r="E31" i="22"/>
  <c r="N32" i="19"/>
  <c r="N31" i="19"/>
  <c r="N38" i="18"/>
  <c r="N35" i="18"/>
  <c r="N31" i="18"/>
  <c r="N32" i="18"/>
  <c r="N38" i="17"/>
  <c r="N35" i="17"/>
  <c r="N32" i="17"/>
  <c r="N31" i="17"/>
  <c r="N31" i="16"/>
  <c r="N32" i="15"/>
  <c r="N31" i="15"/>
  <c r="N32" i="13"/>
  <c r="N31" i="13"/>
  <c r="N32" i="12"/>
  <c r="N31" i="12"/>
  <c r="N38" i="11"/>
  <c r="N31" i="11"/>
  <c r="N32" i="10"/>
  <c r="N31" i="10"/>
  <c r="N32" i="8"/>
  <c r="N31" i="8"/>
  <c r="N38" i="7"/>
  <c r="N35" i="7"/>
  <c r="N32" i="7"/>
  <c r="N31" i="7"/>
  <c r="N32" i="5"/>
  <c r="N31" i="5"/>
  <c r="N35" i="4"/>
  <c r="N32" i="4"/>
  <c r="N31" i="4"/>
  <c r="N35" i="22" l="1"/>
  <c r="N32" i="22"/>
  <c r="M31" i="23"/>
  <c r="N38" i="22"/>
  <c r="N31" i="22"/>
</calcChain>
</file>

<file path=xl/sharedStrings.xml><?xml version="1.0" encoding="utf-8"?>
<sst xmlns="http://schemas.openxmlformats.org/spreadsheetml/2006/main" count="1434" uniqueCount="89">
  <si>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</si>
  <si>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</si>
  <si>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</si>
  <si>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</si>
  <si>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</si>
  <si>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</si>
  <si>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</si>
  <si>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</si>
  <si>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</si>
  <si>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</si>
  <si>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</si>
  <si>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</si>
  <si>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</si>
  <si>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</si>
  <si>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</si>
  <si>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</si>
  <si>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</si>
  <si>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</si>
  <si>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</si>
  <si>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</si>
  <si>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</si>
  <si>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</si>
  <si>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</si>
  <si>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</si>
  <si>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</si>
  <si>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</si>
  <si>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</si>
  <si>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</si>
  <si>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</si>
  <si>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</si>
  <si>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</si>
  <si>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</si>
  <si>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</si>
  <si>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</si>
  <si>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</si>
  <si>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</si>
  <si>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</si>
  <si>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</si>
  <si>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</si>
  <si>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</si>
  <si>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</si>
  <si>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</si>
  <si>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</si>
  <si>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</si>
  <si>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</si>
  <si>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</si>
  <si>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</si>
  <si>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</si>
  <si>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</si>
  <si>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</si>
  <si>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</si>
  <si>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</si>
  <si>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</si>
  <si>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</si>
  <si>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</si>
  <si>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</si>
  <si>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</si>
  <si>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</si>
  <si>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</si>
  <si>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</si>
  <si>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</si>
  <si>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</si>
  <si>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</si>
  <si>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t>CAPÍTULO 7</t>
  </si>
  <si>
    <t>DATOS DE LAS INSPECCIONES PERIÓDICAS
ITV 2016
TOTAL ESPAÑA</t>
  </si>
  <si>
    <t>DATOS DE LAS INSPECCIONES PERIÓDICAS
ITV 2016
ARAGÓN</t>
  </si>
  <si>
    <r>
      <t xml:space="preserve">DEFECTOS
</t>
    </r>
    <r>
      <rPr>
        <sz val="9"/>
        <color rgb="FFFFFFFF"/>
        <rFont val="Calibri"/>
        <family val="2"/>
      </rPr>
      <t>DG: Deficiencia Grave</t>
    </r>
    <r>
      <rPr>
        <sz val="9"/>
        <color rgb="FFFFFFFF"/>
        <rFont val="Calibri"/>
        <family val="2"/>
      </rPr>
      <t xml:space="preserve">
DL: Deficiencia Leva</t>
    </r>
  </si>
  <si>
    <r>
      <rPr>
        <b/>
        <sz val="11"/>
        <color rgb="FF000000"/>
        <rFont val="Calibri"/>
        <family val="2"/>
      </rPr>
      <t>CAPÍTU</t>
    </r>
    <r>
      <rPr>
        <sz val="11"/>
        <color rgb="FF000000"/>
        <rFont val="Calibri"/>
        <family val="2"/>
      </rPr>
      <t>LO 7</t>
    </r>
  </si>
  <si>
    <t>DATOS DE LAS INSPECCIONES PERIÓDICAS
ITV 2016
CANARIAS</t>
  </si>
  <si>
    <t>DATOS DE LAS INSPECCIONES PERIÓDICAS
ITV 2016
ASTURIAS</t>
  </si>
  <si>
    <t>DATOS DE LAS INSPECCIONES PERIÓDICAS
ITV 2016
BALEARES</t>
  </si>
  <si>
    <t>DATOS DE LAS INSPECCIONES PERIÓDICAS
ITV 2016
CANTABRIA</t>
  </si>
  <si>
    <t>DATOS DE LAS INSPECCIONES PERIÓDICAS
ITV 2016
CASTILLA LA MANCHA</t>
  </si>
  <si>
    <t>DATOS DE LAS INSPECCIONES PERIÓDICAS
ITV 2016
CATALUÑA</t>
  </si>
  <si>
    <t>DATOS DE LAS INSPECCIONES PERIÓDICAS
ITV 2016
EXTREMADURA</t>
  </si>
  <si>
    <t>DATOS DE LAS INSPECCIONES PERIÓDICAS
ITV 2016
GALICIA</t>
  </si>
  <si>
    <t>DATOS DE LAS INSPECCIONES PERIÓDICAS
ITV 2016
NAVARRA</t>
  </si>
  <si>
    <t>DATOS DE LAS INSPECCIONES PERIÓDICAS
ITV 2016
COMUNIDAD VALENCIANA</t>
  </si>
  <si>
    <r>
      <rPr>
        <b/>
        <sz val="11"/>
        <color rgb="FF000000"/>
        <rFont val="Calibri"/>
        <family val="2"/>
      </rPr>
      <t>CAPÍTU</t>
    </r>
    <r>
      <rPr>
        <sz val="11"/>
        <color theme="1"/>
        <rFont val="Calibri"/>
        <family val="2"/>
        <scheme val="minor"/>
      </rPr>
      <t>LO 7</t>
    </r>
  </si>
  <si>
    <t>DATOS DE LAS INSPECCIONES PERIÓDICAS
ITV 2016
LA RIOJA</t>
  </si>
  <si>
    <t>DATOS DE LAS INSPECCIONES PERIÓDICAS
ITV 2016
CASTILLA Y LEÓN</t>
  </si>
  <si>
    <t>DATOS DE LAS INSPECCIONES PERIÓDICAS
ITV 2016
MURCIA</t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</si>
  <si>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AÑO 2016</t>
    </r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</si>
  <si>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AÑO 2016</t>
    </r>
  </si>
  <si>
    <t>DATOS DE LAS INSPECCIONES PERIÓDICAS
ITV 2016
PAÍS VASCO</t>
  </si>
  <si>
    <t>DATOS DE LAS INSPECCIONES PERIÓDICAS
ITV 2016
ANDALUCIA</t>
  </si>
  <si>
    <t>DATOS DE LAS INSPECCIONES PERIÓDICAS
ITV 2016
MADRID</t>
  </si>
  <si>
    <t>DATOS DE LAS INSPECCIONES PERIÓDICAS
ITV 2016
CEUTA</t>
  </si>
  <si>
    <t>DATOS DE LAS INSPECCIONES PERIÓDICAS
ITV 2016
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</si>
</sst>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#,##0"/>
    <numFmt numFmtId="165" formatCode="[$-C0A]0.00%"/>
    <numFmt numFmtId="166" formatCode="[$-C0A]General"/>
    <numFmt numFmtId="167" formatCode="#,##0.00&quot; &quot;[$€-C0A];[Red]&quot;-&quot;#,##0.00&quot; &quot;[$€-C0A]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rgb="FF000000"/>
      <name val="Calibri"/>
      <family val="2"/>
    </font>
    <font>
      <sz val="20"/>
      <color rgb="FFFFFFFF"/>
      <name val="Calibri"/>
      <family val="2"/>
    </font>
    <font>
      <sz val="9"/>
      <color rgb="FFFFFFFF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rgb="FFFFFFFF"/>
      <name val="Calibri"/>
      <family val="2"/>
    </font>
    <font>
      <sz val="14"/>
      <color rgb="FFFFFFFF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FFFFCC"/>
        <bgColor rgb="FFFFFFB2"/>
      </patternFill>
    </fill>
    <fill>
      <patternFill patternType="solid">
        <fgColor rgb="FFFFFF99"/>
        <bgColor rgb="FFFFFFB2"/>
      </patternFill>
    </fill>
    <fill>
      <patternFill patternType="solid">
        <fgColor rgb="FFCCEC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99CCFF"/>
        <bgColor rgb="FF99CCFF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B2"/>
        <bgColor rgb="FFFFFFB2"/>
      </patternFill>
    </fill>
    <fill>
      <patternFill patternType="solid">
        <fgColor rgb="FFCCECFF"/>
        <bgColor rgb="FFCCECFF"/>
      </patternFill>
    </fill>
    <fill>
      <patternFill patternType="solid">
        <fgColor rgb="FF6699FF"/>
        <bgColor rgb="FF6699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3" fillId="0" borderId="0"/>
    <xf numFmtId="0" fontId="15" fillId="0" borderId="0"/>
    <xf numFmtId="166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8" fillId="0" borderId="0"/>
    <xf numFmtId="0" fontId="14" fillId="0" borderId="0"/>
    <xf numFmtId="0" fontId="16" fillId="0" borderId="0"/>
  </cellStyleXfs>
  <cellXfs count="215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3" fontId="13" fillId="10" borderId="4" xfId="1" applyNumberFormat="1" applyFill="1" applyBorder="1"/>
    <xf numFmtId="3" fontId="13" fillId="11" borderId="5" xfId="1" applyNumberFormat="1" applyFill="1" applyBorder="1"/>
    <xf numFmtId="3" fontId="13" fillId="12" borderId="4" xfId="1" applyNumberFormat="1" applyFill="1" applyBorder="1"/>
    <xf numFmtId="3" fontId="13" fillId="9" borderId="12" xfId="1" applyNumberFormat="1" applyFill="1" applyBorder="1"/>
    <xf numFmtId="3" fontId="13" fillId="9" borderId="12" xfId="1" applyNumberFormat="1" applyFill="1" applyBorder="1"/>
    <xf numFmtId="3" fontId="13" fillId="12" borderId="12" xfId="1" applyNumberFormat="1" applyFill="1" applyBorder="1"/>
    <xf numFmtId="3" fontId="0" fillId="14" borderId="4" xfId="0" applyNumberFormat="1" applyFill="1" applyBorder="1"/>
    <xf numFmtId="3" fontId="0" fillId="15" borderId="12" xfId="0" applyNumberFormat="1" applyFill="1" applyBorder="1"/>
    <xf numFmtId="3" fontId="0" fillId="13" borderId="12" xfId="0" applyNumberFormat="1" applyFill="1" applyBorder="1"/>
    <xf numFmtId="3" fontId="0" fillId="16" borderId="4" xfId="0" applyNumberFormat="1" applyFill="1" applyBorder="1"/>
    <xf numFmtId="3" fontId="0" fillId="13" borderId="12" xfId="0" applyNumberFormat="1" applyFill="1" applyBorder="1"/>
    <xf numFmtId="3" fontId="0" fillId="16" borderId="12" xfId="0" applyNumberFormat="1" applyFill="1" applyBorder="1"/>
    <xf numFmtId="3" fontId="0" fillId="14" borderId="4" xfId="0" applyNumberFormat="1" applyFill="1" applyBorder="1"/>
    <xf numFmtId="3" fontId="0" fillId="15" borderId="5" xfId="0" applyNumberFormat="1" applyFill="1" applyBorder="1"/>
    <xf numFmtId="3" fontId="0" fillId="16" borderId="4" xfId="0" applyNumberFormat="1" applyFill="1" applyBorder="1"/>
    <xf numFmtId="3" fontId="0" fillId="13" borderId="12" xfId="0" applyNumberFormat="1" applyFill="1" applyBorder="1"/>
    <xf numFmtId="3" fontId="0" fillId="14" borderId="4" xfId="0" applyNumberFormat="1" applyFill="1" applyBorder="1"/>
    <xf numFmtId="3" fontId="0" fillId="15" borderId="5" xfId="0" applyNumberFormat="1" applyFill="1" applyBorder="1"/>
    <xf numFmtId="3" fontId="0" fillId="13" borderId="12" xfId="0" applyNumberFormat="1" applyFill="1" applyBorder="1"/>
    <xf numFmtId="3" fontId="0" fillId="16" borderId="12" xfId="0" applyNumberFormat="1" applyFill="1" applyBorder="1"/>
    <xf numFmtId="166" fontId="23" fillId="18" borderId="16" xfId="3" applyFont="1" applyFill="1" applyBorder="1" applyAlignment="1">
      <alignment horizontal="right" vertical="center" wrapText="1"/>
    </xf>
    <xf numFmtId="166" fontId="24" fillId="18" borderId="16" xfId="3" applyFont="1" applyFill="1" applyBorder="1" applyAlignment="1">
      <alignment horizontal="right" vertical="center" wrapText="1"/>
    </xf>
    <xf numFmtId="166" fontId="16" fillId="19" borderId="18" xfId="3" applyFill="1" applyBorder="1" applyAlignment="1">
      <alignment horizontal="left"/>
    </xf>
    <xf numFmtId="164" fontId="16" fillId="19" borderId="19" xfId="3" applyNumberFormat="1" applyFill="1" applyBorder="1"/>
    <xf numFmtId="164" fontId="25" fillId="19" borderId="19" xfId="3" applyNumberFormat="1" applyFont="1" applyFill="1" applyBorder="1"/>
    <xf numFmtId="166" fontId="16" fillId="20" borderId="21" xfId="3" applyFill="1" applyBorder="1" applyAlignment="1">
      <alignment horizontal="left"/>
    </xf>
    <xf numFmtId="164" fontId="16" fillId="20" borderId="21" xfId="3" applyNumberFormat="1" applyFill="1" applyBorder="1"/>
    <xf numFmtId="164" fontId="25" fillId="20" borderId="21" xfId="3" applyNumberFormat="1" applyFont="1" applyFill="1" applyBorder="1"/>
    <xf numFmtId="166" fontId="16" fillId="19" borderId="19" xfId="3" applyFill="1" applyBorder="1" applyAlignment="1">
      <alignment horizontal="left"/>
    </xf>
    <xf numFmtId="166" fontId="25" fillId="19" borderId="19" xfId="3" applyFont="1" applyFill="1" applyBorder="1" applyAlignment="1">
      <alignment horizontal="left"/>
    </xf>
    <xf numFmtId="166" fontId="25" fillId="20" borderId="18" xfId="3" applyFont="1" applyFill="1" applyBorder="1" applyAlignment="1">
      <alignment horizontal="left"/>
    </xf>
    <xf numFmtId="164" fontId="16" fillId="22" borderId="19" xfId="3" applyNumberFormat="1" applyFill="1" applyBorder="1"/>
    <xf numFmtId="164" fontId="25" fillId="22" borderId="19" xfId="3" applyNumberFormat="1" applyFont="1" applyFill="1" applyBorder="1"/>
    <xf numFmtId="164" fontId="16" fillId="18" borderId="18" xfId="3" applyNumberFormat="1" applyFill="1" applyBorder="1"/>
    <xf numFmtId="164" fontId="25" fillId="18" borderId="18" xfId="3" applyNumberFormat="1" applyFont="1" applyFill="1" applyBorder="1"/>
    <xf numFmtId="165" fontId="25" fillId="23" borderId="21" xfId="3" applyNumberFormat="1" applyFont="1" applyFill="1" applyBorder="1"/>
    <xf numFmtId="164" fontId="16" fillId="22" borderId="18" xfId="3" applyNumberFormat="1" applyFill="1" applyBorder="1"/>
    <xf numFmtId="164" fontId="25" fillId="22" borderId="18" xfId="3" applyNumberFormat="1" applyFon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0" fillId="0" borderId="0" xfId="0"/>
    <xf numFmtId="0" fontId="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0" fillId="2" borderId="12" xfId="0" applyFill="1" applyBorder="1" applyAlignment="1">
      <alignment horizontal="left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0" fontId="0" fillId="3" borderId="5" xfId="0" applyFill="1" applyBorder="1" applyAlignment="1">
      <alignment horizontal="left"/>
    </xf>
    <xf numFmtId="3" fontId="0" fillId="3" borderId="5" xfId="0" applyNumberFormat="1" applyFill="1" applyBorder="1"/>
    <xf numFmtId="3" fontId="2" fillId="3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0" fillId="5" borderId="4" xfId="0" applyNumberFormat="1" applyFill="1" applyBorder="1"/>
    <xf numFmtId="3" fontId="2" fillId="5" borderId="4" xfId="0" applyNumberFormat="1" applyFont="1" applyFill="1" applyBorder="1"/>
    <xf numFmtId="3" fontId="0" fillId="6" borderId="12" xfId="0" applyNumberFormat="1" applyFill="1" applyBorder="1"/>
    <xf numFmtId="3" fontId="2" fillId="6" borderId="12" xfId="0" applyNumberFormat="1" applyFont="1" applyFill="1" applyBorder="1"/>
    <xf numFmtId="3" fontId="0" fillId="5" borderId="12" xfId="0" applyNumberFormat="1" applyFill="1" applyBorder="1"/>
    <xf numFmtId="3" fontId="2" fillId="5" borderId="12" xfId="0" applyNumberFormat="1" applyFont="1" applyFill="1" applyBorder="1"/>
    <xf numFmtId="1" fontId="0" fillId="2" borderId="4" xfId="0" applyNumberFormat="1" applyFill="1" applyBorder="1" applyAlignment="1">
      <alignment horizontal="right"/>
    </xf>
    <xf numFmtId="1" fontId="0" fillId="2" borderId="4" xfId="0" applyNumberFormat="1" applyFill="1" applyBorder="1"/>
    <xf numFmtId="0" fontId="0" fillId="2" borderId="4" xfId="0" applyFill="1" applyBorder="1"/>
    <xf numFmtId="0" fontId="0" fillId="3" borderId="5" xfId="0" applyFill="1" applyBorder="1" applyAlignment="1">
      <alignment horizontal="right"/>
    </xf>
    <xf numFmtId="0" fontId="0" fillId="3" borderId="5" xfId="0" applyFill="1" applyBorder="1"/>
    <xf numFmtId="0" fontId="0" fillId="2" borderId="4" xfId="0" applyFill="1" applyBorder="1" applyAlignment="1">
      <alignment horizontal="right"/>
    </xf>
    <xf numFmtId="0" fontId="0" fillId="5" borderId="4" xfId="0" applyFill="1" applyBorder="1"/>
    <xf numFmtId="0" fontId="0" fillId="6" borderId="12" xfId="0" applyFill="1" applyBorder="1"/>
    <xf numFmtId="0" fontId="0" fillId="5" borderId="12" xfId="0" applyFill="1" applyBorder="1"/>
    <xf numFmtId="0" fontId="16" fillId="0" borderId="0" xfId="10"/>
    <xf numFmtId="0" fontId="23" fillId="18" borderId="16" xfId="10" applyFont="1" applyFill="1" applyBorder="1" applyAlignment="1">
      <alignment horizontal="right" vertical="center" wrapText="1"/>
    </xf>
    <xf numFmtId="0" fontId="24" fillId="18" borderId="16" xfId="10" applyFont="1" applyFill="1" applyBorder="1" applyAlignment="1">
      <alignment horizontal="right" vertical="center" wrapText="1"/>
    </xf>
    <xf numFmtId="0" fontId="16" fillId="19" borderId="18" xfId="10" applyFill="1" applyBorder="1" applyAlignment="1">
      <alignment horizontal="left"/>
    </xf>
    <xf numFmtId="3" fontId="16" fillId="19" borderId="19" xfId="10" applyNumberFormat="1" applyFill="1" applyBorder="1"/>
    <xf numFmtId="3" fontId="25" fillId="19" borderId="19" xfId="10" applyNumberFormat="1" applyFont="1" applyFill="1" applyBorder="1"/>
    <xf numFmtId="0" fontId="16" fillId="20" borderId="21" xfId="10" applyFill="1" applyBorder="1" applyAlignment="1">
      <alignment horizontal="left"/>
    </xf>
    <xf numFmtId="3" fontId="16" fillId="20" borderId="21" xfId="10" applyNumberFormat="1" applyFill="1" applyBorder="1"/>
    <xf numFmtId="3" fontId="25" fillId="20" borderId="21" xfId="10" applyNumberFormat="1" applyFont="1" applyFill="1" applyBorder="1"/>
    <xf numFmtId="0" fontId="16" fillId="19" borderId="19" xfId="10" applyFill="1" applyBorder="1" applyAlignment="1">
      <alignment horizontal="left"/>
    </xf>
    <xf numFmtId="0" fontId="25" fillId="19" borderId="19" xfId="10" applyFont="1" applyFill="1" applyBorder="1" applyAlignment="1">
      <alignment horizontal="left"/>
    </xf>
    <xf numFmtId="0" fontId="25" fillId="20" borderId="18" xfId="10" applyFont="1" applyFill="1" applyBorder="1" applyAlignment="1">
      <alignment horizontal="left"/>
    </xf>
    <xf numFmtId="3" fontId="16" fillId="22" borderId="19" xfId="10" applyNumberFormat="1" applyFill="1" applyBorder="1"/>
    <xf numFmtId="3" fontId="25" fillId="22" borderId="19" xfId="10" applyNumberFormat="1" applyFont="1" applyFill="1" applyBorder="1"/>
    <xf numFmtId="3" fontId="16" fillId="18" borderId="18" xfId="10" applyNumberFormat="1" applyFill="1" applyBorder="1"/>
    <xf numFmtId="3" fontId="25" fillId="18" borderId="18" xfId="10" applyNumberFormat="1" applyFont="1" applyFill="1" applyBorder="1"/>
    <xf numFmtId="10" fontId="25" fillId="23" borderId="21" xfId="10" applyNumberFormat="1" applyFont="1" applyFill="1" applyBorder="1"/>
    <xf numFmtId="3" fontId="16" fillId="22" borderId="18" xfId="10" applyNumberFormat="1" applyFill="1" applyBorder="1"/>
    <xf numFmtId="3" fontId="25" fillId="22" borderId="18" xfId="10" applyNumberFormat="1" applyFont="1" applyFill="1" applyBorder="1"/>
    <xf numFmtId="3" fontId="0" fillId="0" borderId="0" xfId="0" applyNumberFormat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2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13" fillId="0" borderId="0" xfId="1"/>
    <xf numFmtId="3" fontId="13" fillId="10" borderId="4" xfId="1" applyNumberFormat="1" applyFill="1" applyBorder="1"/>
    <xf numFmtId="0" fontId="13" fillId="0" borderId="4" xfId="1" applyFont="1" applyBorder="1"/>
    <xf numFmtId="3" fontId="13" fillId="11" borderId="5" xfId="1" applyNumberFormat="1" applyFill="1" applyBorder="1"/>
    <xf numFmtId="3" fontId="13" fillId="11" borderId="5" xfId="1" applyNumberFormat="1" applyFont="1" applyFill="1" applyBorder="1"/>
    <xf numFmtId="0" fontId="13" fillId="0" borderId="0" xfId="1" applyFont="1"/>
    <xf numFmtId="3" fontId="13" fillId="11" borderId="5" xfId="1" applyNumberFormat="1" applyFill="1" applyBorder="1" applyAlignment="1"/>
    <xf numFmtId="3" fontId="13" fillId="11" borderId="5" xfId="1" applyNumberFormat="1" applyFont="1" applyFill="1" applyBorder="1" applyAlignment="1"/>
    <xf numFmtId="3" fontId="13" fillId="12" borderId="4" xfId="1" applyNumberFormat="1" applyFill="1" applyBorder="1"/>
    <xf numFmtId="3" fontId="13" fillId="9" borderId="12" xfId="1" applyNumberFormat="1" applyFill="1" applyBorder="1"/>
    <xf numFmtId="3" fontId="13" fillId="9" borderId="12" xfId="1" applyNumberFormat="1" applyFill="1" applyBorder="1"/>
    <xf numFmtId="3" fontId="13" fillId="12" borderId="12" xfId="1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9" fillId="8" borderId="6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166" fontId="23" fillId="20" borderId="20" xfId="3" applyFont="1" applyFill="1" applyBorder="1" applyAlignment="1">
      <alignment horizontal="left"/>
    </xf>
    <xf numFmtId="166" fontId="16" fillId="19" borderId="17" xfId="3" applyFill="1" applyBorder="1" applyAlignment="1">
      <alignment horizontal="left"/>
    </xf>
    <xf numFmtId="166" fontId="25" fillId="19" borderId="17" xfId="3" applyFont="1" applyFill="1" applyBorder="1" applyAlignment="1">
      <alignment horizontal="left"/>
    </xf>
    <xf numFmtId="166" fontId="27" fillId="17" borderId="16" xfId="3" applyFont="1" applyFill="1" applyBorder="1" applyAlignment="1">
      <alignment horizontal="center" vertical="center" wrapText="1"/>
    </xf>
    <xf numFmtId="166" fontId="16" fillId="22" borderId="19" xfId="3" applyFill="1" applyBorder="1" applyAlignment="1">
      <alignment horizontal="left"/>
    </xf>
    <xf numFmtId="166" fontId="16" fillId="18" borderId="18" xfId="3" applyFill="1" applyBorder="1" applyAlignment="1">
      <alignment horizontal="left"/>
    </xf>
    <xf numFmtId="166" fontId="25" fillId="23" borderId="21" xfId="3" applyFont="1" applyFill="1" applyBorder="1" applyAlignment="1">
      <alignment horizontal="left"/>
    </xf>
    <xf numFmtId="166" fontId="25" fillId="21" borderId="17" xfId="3" applyFont="1" applyFill="1" applyBorder="1" applyAlignment="1">
      <alignment horizontal="left" vertical="center"/>
    </xf>
    <xf numFmtId="166" fontId="26" fillId="17" borderId="16" xfId="3" applyFont="1" applyFill="1" applyBorder="1" applyAlignment="1">
      <alignment horizontal="center" vertical="center" textRotation="90" wrapText="1"/>
    </xf>
    <xf numFmtId="166" fontId="20" fillId="17" borderId="16" xfId="3" applyFont="1" applyFill="1" applyBorder="1" applyAlignment="1">
      <alignment horizontal="left" vertical="center" wrapText="1"/>
    </xf>
    <xf numFmtId="166" fontId="22" fillId="17" borderId="16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25" fillId="21" borderId="17" xfId="10" applyFont="1" applyFill="1" applyBorder="1" applyAlignment="1">
      <alignment horizontal="left" vertical="center"/>
    </xf>
    <xf numFmtId="0" fontId="26" fillId="17" borderId="16" xfId="10" applyFont="1" applyFill="1" applyBorder="1" applyAlignment="1">
      <alignment horizontal="center" vertical="center" textRotation="90" wrapText="1"/>
    </xf>
    <xf numFmtId="0" fontId="27" fillId="17" borderId="16" xfId="10" applyFont="1" applyFill="1" applyBorder="1" applyAlignment="1">
      <alignment horizontal="center" vertical="center" wrapText="1"/>
    </xf>
    <xf numFmtId="0" fontId="16" fillId="22" borderId="19" xfId="10" applyFill="1" applyBorder="1" applyAlignment="1">
      <alignment horizontal="left"/>
    </xf>
    <xf numFmtId="0" fontId="16" fillId="18" borderId="18" xfId="10" applyFill="1" applyBorder="1" applyAlignment="1">
      <alignment horizontal="left"/>
    </xf>
    <xf numFmtId="0" fontId="25" fillId="23" borderId="21" xfId="10" applyFont="1" applyFill="1" applyBorder="1" applyAlignment="1">
      <alignment horizontal="left"/>
    </xf>
    <xf numFmtId="0" fontId="23" fillId="20" borderId="20" xfId="10" applyFont="1" applyFill="1" applyBorder="1" applyAlignment="1">
      <alignment horizontal="left"/>
    </xf>
    <xf numFmtId="0" fontId="25" fillId="19" borderId="17" xfId="10" applyFont="1" applyFill="1" applyBorder="1" applyAlignment="1">
      <alignment horizontal="left"/>
    </xf>
    <xf numFmtId="0" fontId="16" fillId="19" borderId="17" xfId="10" applyFill="1" applyBorder="1" applyAlignment="1">
      <alignment horizontal="left"/>
    </xf>
    <xf numFmtId="0" fontId="19" fillId="0" borderId="0" xfId="10" applyFont="1" applyFill="1" applyBorder="1" applyAlignment="1">
      <alignment horizontal="center" vertical="center" wrapText="1"/>
    </xf>
    <xf numFmtId="0" fontId="20" fillId="17" borderId="16" xfId="10" applyFont="1" applyFill="1" applyBorder="1" applyAlignment="1">
      <alignment horizontal="left" vertical="center" wrapText="1"/>
    </xf>
    <xf numFmtId="0" fontId="22" fillId="17" borderId="16" xfId="1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</cellXfs>
  <cellStyles count="11">
    <cellStyle name="Excel Built-in Normal" xfId="3"/>
    <cellStyle name="Heading" xfId="4"/>
    <cellStyle name="Heading1" xfId="5"/>
    <cellStyle name="Normal" xfId="0" builtinId="0"/>
    <cellStyle name="Normal 2" xfId="1"/>
    <cellStyle name="Normal 3" xfId="2"/>
    <cellStyle name="Normal 3 2" xfId="8"/>
    <cellStyle name="Normal 4" xfId="9"/>
    <cellStyle name="Normal 5" xfId="10"/>
    <cellStyle name="Result" xfId="6"/>
    <cellStyle name="Result2" xfId="7"/>
  </cellStyles>
  <dxfs count="0"/>
  <tableStyles count="0" defaultTableStyle="TableStyleMedium2" defaultPivotStyle="PivotStyleLight16"/>
  <colors>
    <mruColors>
      <color rgb="FF99CCFF"/>
      <color rgb="FFFFFF99"/>
      <color rgb="FFFFFFCC"/>
      <color rgb="FF002060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5</xdr:col>
      <xdr:colOff>76200</xdr:colOff>
      <xdr:row>5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36195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76201</xdr:colOff>
      <xdr:row>0</xdr:row>
      <xdr:rowOff>180975</xdr:rowOff>
    </xdr:from>
    <xdr:to>
      <xdr:col>6</xdr:col>
      <xdr:colOff>609601</xdr:colOff>
      <xdr:row>3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629026" y="180975"/>
          <a:ext cx="1343025" cy="504825"/>
        </a:xfrm>
        <a:prstGeom prst="rect">
          <a:avLst/>
        </a:prstGeom>
        <a:solidFill>
          <a:srgbClr val="D8D8D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SECRETARÍA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76200</xdr:colOff>
      <xdr:row>3</xdr:row>
      <xdr:rowOff>65049</xdr:rowOff>
    </xdr:from>
    <xdr:to>
      <xdr:col>6</xdr:col>
      <xdr:colOff>609601</xdr:colOff>
      <xdr:row>5</xdr:row>
      <xdr:rowOff>161103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629025" y="636549"/>
          <a:ext cx="1343026" cy="4770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altLang="es-ES" sz="7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11" name="10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13" name="12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14" name="13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7" name="6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9" name="8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5</xdr:col>
      <xdr:colOff>76200</xdr:colOff>
      <xdr:row>5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36195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76201</xdr:colOff>
      <xdr:row>0</xdr:row>
      <xdr:rowOff>180975</xdr:rowOff>
    </xdr:from>
    <xdr:to>
      <xdr:col>6</xdr:col>
      <xdr:colOff>609601</xdr:colOff>
      <xdr:row>3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629026" y="180975"/>
          <a:ext cx="1343025" cy="504825"/>
        </a:xfrm>
        <a:prstGeom prst="rect">
          <a:avLst/>
        </a:prstGeom>
        <a:solidFill>
          <a:srgbClr val="D8D8D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SECRETARÍA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76200</xdr:colOff>
      <xdr:row>3</xdr:row>
      <xdr:rowOff>65049</xdr:rowOff>
    </xdr:from>
    <xdr:to>
      <xdr:col>6</xdr:col>
      <xdr:colOff>609601</xdr:colOff>
      <xdr:row>5</xdr:row>
      <xdr:rowOff>161103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629025" y="636549"/>
          <a:ext cx="1343026" cy="4770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altLang="es-ES" sz="7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36360</xdr:colOff>
      <xdr:row>0</xdr:row>
      <xdr:rowOff>172080</xdr:rowOff>
    </xdr:from>
    <xdr:ext cx="3423240" cy="932759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360" y="172080"/>
          <a:ext cx="3423240" cy="9327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85725</xdr:rowOff>
    </xdr:from>
    <xdr:to>
      <xdr:col>4</xdr:col>
      <xdr:colOff>619126</xdr:colOff>
      <xdr:row>59</xdr:row>
      <xdr:rowOff>147637</xdr:rowOff>
    </xdr:to>
    <xdr:grpSp>
      <xdr:nvGrpSpPr>
        <xdr:cNvPr id="9" name="8 Grupo"/>
        <xdr:cNvGrpSpPr/>
      </xdr:nvGrpSpPr>
      <xdr:grpSpPr>
        <a:xfrm>
          <a:off x="0" y="10791825"/>
          <a:ext cx="3733801" cy="1014412"/>
          <a:chOff x="200024" y="4762"/>
          <a:chExt cx="3733801" cy="1014412"/>
        </a:xfrm>
      </xdr:grpSpPr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11" name="10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12" name="11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142875</xdr:rowOff>
    </xdr:from>
    <xdr:to>
      <xdr:col>4</xdr:col>
      <xdr:colOff>504825</xdr:colOff>
      <xdr:row>5</xdr:row>
      <xdr:rowOff>123825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6195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504826</xdr:colOff>
      <xdr:row>0</xdr:row>
      <xdr:rowOff>142875</xdr:rowOff>
    </xdr:from>
    <xdr:to>
      <xdr:col>6</xdr:col>
      <xdr:colOff>323851</xdr:colOff>
      <xdr:row>3</xdr:row>
      <xdr:rowOff>76200</xdr:rowOff>
    </xdr:to>
    <xdr:sp macro="" textlink="">
      <xdr:nvSpPr>
        <xdr:cNvPr id="14" name="Cuadro de texto 2"/>
        <xdr:cNvSpPr txBox="1">
          <a:spLocks noChangeArrowheads="1"/>
        </xdr:cNvSpPr>
      </xdr:nvSpPr>
      <xdr:spPr bwMode="auto">
        <a:xfrm>
          <a:off x="3619501" y="142875"/>
          <a:ext cx="1343025" cy="504825"/>
        </a:xfrm>
        <a:prstGeom prst="rect">
          <a:avLst/>
        </a:prstGeom>
        <a:solidFill>
          <a:srgbClr val="D8D8D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SECRETARÍA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504825</xdr:colOff>
      <xdr:row>3</xdr:row>
      <xdr:rowOff>26949</xdr:rowOff>
    </xdr:from>
    <xdr:to>
      <xdr:col>6</xdr:col>
      <xdr:colOff>323851</xdr:colOff>
      <xdr:row>5</xdr:row>
      <xdr:rowOff>123003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619500" y="598449"/>
          <a:ext cx="1343026" cy="4770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altLang="es-ES" sz="7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INDUSTRIA Y DE LA PEQUEÑA Y MEDIANA EMPRESA</a:t>
          </a:r>
          <a:endParaRPr kumimoji="0" lang="es-ES" altLang="es-E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390526</xdr:colOff>
      <xdr:row>5</xdr:row>
      <xdr:rowOff>71437</xdr:rowOff>
    </xdr:to>
    <xdr:grpSp>
      <xdr:nvGrpSpPr>
        <xdr:cNvPr id="3" name="2 Grupo"/>
        <xdr:cNvGrpSpPr/>
      </xdr:nvGrpSpPr>
      <xdr:grpSpPr>
        <a:xfrm>
          <a:off x="9525" y="9525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381001</xdr:colOff>
      <xdr:row>5</xdr:row>
      <xdr:rowOff>61912</xdr:rowOff>
    </xdr:to>
    <xdr:grpSp>
      <xdr:nvGrpSpPr>
        <xdr:cNvPr id="3" name="2 Grupo"/>
        <xdr:cNvGrpSpPr/>
      </xdr:nvGrpSpPr>
      <xdr:grpSpPr>
        <a:xfrm>
          <a:off x="0" y="0"/>
          <a:ext cx="3733801" cy="1014412"/>
          <a:chOff x="200024" y="4762"/>
          <a:chExt cx="3733801" cy="1014412"/>
        </a:xfrm>
      </xdr:grpSpPr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762"/>
            <a:ext cx="2409825" cy="1008406"/>
          </a:xfrm>
          <a:prstGeom prst="rect">
            <a:avLst/>
          </a:prstGeom>
        </xdr:spPr>
      </xdr:pic>
      <xdr:sp macro="" textlink="">
        <xdr:nvSpPr>
          <xdr:cNvPr id="5" name="4 CuadroTexto"/>
          <xdr:cNvSpPr txBox="1"/>
        </xdr:nvSpPr>
        <xdr:spPr>
          <a:xfrm>
            <a:off x="2595563" y="4762"/>
            <a:ext cx="1333499" cy="52387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Bef>
                <a:spcPts val="0"/>
              </a:spcBef>
              <a:spcAft>
                <a:spcPts val="0"/>
              </a:spcAft>
            </a:pPr>
            <a:endParaRPr lang="es-ES" sz="400">
              <a:latin typeface="Gill Sans MT" panose="020B0502020104020203" pitchFamily="34" charset="0"/>
            </a:endParaRPr>
          </a:p>
          <a:p>
            <a:pPr>
              <a:spcBef>
                <a:spcPts val="0"/>
              </a:spcBef>
              <a:spcAft>
                <a:spcPts val="0"/>
              </a:spcAft>
            </a:pPr>
            <a:r>
              <a:rPr lang="es-ES" sz="600">
                <a:latin typeface="Gill Sans MT" panose="020B0502020104020203" pitchFamily="34" charset="0"/>
              </a:rPr>
              <a:t>SECRETARIA</a:t>
            </a:r>
            <a:r>
              <a:rPr lang="es-ES" sz="600" baseline="0">
                <a:latin typeface="Gill Sans MT" panose="020B0502020104020203" pitchFamily="34" charset="0"/>
              </a:rPr>
              <a:t> GENERAL DE INDUSTRIA Y DE LA PEQUEÑA Y MEDIANA EMPRESA</a:t>
            </a:r>
            <a:endParaRPr lang="es-ES" sz="600">
              <a:latin typeface="Gill Sans MT" panose="020B0502020104020203" pitchFamily="34" charset="0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2595563" y="509587"/>
            <a:ext cx="1338262" cy="5095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ES" sz="4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7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DIRECCIÓN GENERAL DE INDUSTRIA Y DE LA PEQUEÑA Y MEDIANA EMPRESA</a:t>
            </a:r>
            <a:endParaRPr lang="es-ES" sz="300">
              <a:effectLst/>
            </a:endParaRPr>
          </a:p>
          <a:p>
            <a:endParaRPr lang="es-ES" sz="200">
              <a:effectLst/>
              <a:latin typeface="Gill Sans MT" panose="020B0502020104020203" pitchFamily="34" charset="0"/>
            </a:endParaRPr>
          </a:p>
          <a:p>
            <a:endParaRPr lang="es-ES" sz="800">
              <a:latin typeface="Gill Sans MT" panose="020B050202010402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I1" sqref="I1:N6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85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24">
        <v>3014</v>
      </c>
      <c r="F11" s="24">
        <v>132810</v>
      </c>
      <c r="G11" s="24">
        <v>544</v>
      </c>
      <c r="H11" s="24">
        <v>38534</v>
      </c>
      <c r="I11" s="24">
        <v>3223</v>
      </c>
      <c r="J11" s="24">
        <v>324</v>
      </c>
      <c r="K11" s="24">
        <v>1200</v>
      </c>
      <c r="L11" s="24">
        <v>1632</v>
      </c>
      <c r="M11" s="24">
        <v>348</v>
      </c>
      <c r="N11" s="4">
        <f>SUM(E11:M11)</f>
        <v>181629</v>
      </c>
    </row>
    <row r="12" spans="1:14" x14ac:dyDescent="0.25">
      <c r="A12" s="141" t="s">
        <v>13</v>
      </c>
      <c r="B12" s="141"/>
      <c r="C12" s="142"/>
      <c r="D12" s="15" t="s">
        <v>14</v>
      </c>
      <c r="E12" s="25">
        <v>3780</v>
      </c>
      <c r="F12" s="25">
        <v>21131</v>
      </c>
      <c r="G12" s="25">
        <v>54</v>
      </c>
      <c r="H12" s="25">
        <v>6414</v>
      </c>
      <c r="I12" s="25">
        <v>1235</v>
      </c>
      <c r="J12" s="25">
        <v>132</v>
      </c>
      <c r="K12" s="25">
        <v>1238</v>
      </c>
      <c r="L12" s="25">
        <v>1293</v>
      </c>
      <c r="M12" s="25">
        <v>372</v>
      </c>
      <c r="N12" s="5">
        <f t="shared" ref="N12:N30" si="0">SUM(E12:M12)</f>
        <v>35649</v>
      </c>
    </row>
    <row r="13" spans="1:14" x14ac:dyDescent="0.25">
      <c r="A13" s="143" t="s">
        <v>16</v>
      </c>
      <c r="B13" s="143"/>
      <c r="C13" s="144"/>
      <c r="D13" s="14" t="s">
        <v>15</v>
      </c>
      <c r="E13" s="24">
        <v>3331</v>
      </c>
      <c r="F13" s="24">
        <v>189549</v>
      </c>
      <c r="G13" s="24">
        <v>774</v>
      </c>
      <c r="H13" s="24">
        <v>89381</v>
      </c>
      <c r="I13" s="24">
        <v>12879</v>
      </c>
      <c r="J13" s="24">
        <v>3227</v>
      </c>
      <c r="K13" s="24">
        <v>1449</v>
      </c>
      <c r="L13" s="24">
        <v>2883</v>
      </c>
      <c r="M13" s="24">
        <v>1032</v>
      </c>
      <c r="N13" s="4">
        <f t="shared" si="0"/>
        <v>304505</v>
      </c>
    </row>
    <row r="14" spans="1:14" x14ac:dyDescent="0.25">
      <c r="A14" s="141" t="s">
        <v>30</v>
      </c>
      <c r="B14" s="141"/>
      <c r="C14" s="142"/>
      <c r="D14" s="15" t="s">
        <v>14</v>
      </c>
      <c r="E14" s="25">
        <v>10251</v>
      </c>
      <c r="F14" s="25">
        <v>70263</v>
      </c>
      <c r="G14" s="25">
        <v>338</v>
      </c>
      <c r="H14" s="25">
        <v>38781</v>
      </c>
      <c r="I14" s="25">
        <v>10589</v>
      </c>
      <c r="J14" s="25">
        <v>3891</v>
      </c>
      <c r="K14" s="25">
        <v>4609</v>
      </c>
      <c r="L14" s="25">
        <v>1196</v>
      </c>
      <c r="M14" s="25">
        <v>549</v>
      </c>
      <c r="N14" s="5">
        <f t="shared" si="0"/>
        <v>140467</v>
      </c>
    </row>
    <row r="15" spans="1:14" x14ac:dyDescent="0.25">
      <c r="A15" s="143" t="s">
        <v>17</v>
      </c>
      <c r="B15" s="143"/>
      <c r="C15" s="144"/>
      <c r="D15" s="14" t="s">
        <v>15</v>
      </c>
      <c r="E15" s="24">
        <v>518</v>
      </c>
      <c r="F15" s="24">
        <v>8377</v>
      </c>
      <c r="G15" s="24">
        <v>44</v>
      </c>
      <c r="H15" s="24">
        <v>3789</v>
      </c>
      <c r="I15" s="24">
        <v>232</v>
      </c>
      <c r="J15" s="24">
        <v>117</v>
      </c>
      <c r="K15" s="24">
        <v>0</v>
      </c>
      <c r="L15" s="24">
        <v>5</v>
      </c>
      <c r="M15" s="24">
        <v>10</v>
      </c>
      <c r="N15" s="4">
        <f t="shared" si="0"/>
        <v>13092</v>
      </c>
    </row>
    <row r="16" spans="1:14" x14ac:dyDescent="0.25">
      <c r="A16" s="141" t="s">
        <v>24</v>
      </c>
      <c r="B16" s="141"/>
      <c r="C16" s="142"/>
      <c r="D16" s="15" t="s">
        <v>14</v>
      </c>
      <c r="E16" s="25">
        <v>1836</v>
      </c>
      <c r="F16" s="25">
        <v>53209</v>
      </c>
      <c r="G16" s="25">
        <v>563</v>
      </c>
      <c r="H16" s="25">
        <v>20916</v>
      </c>
      <c r="I16" s="25">
        <v>1117</v>
      </c>
      <c r="J16" s="25">
        <v>3076</v>
      </c>
      <c r="K16" s="25">
        <v>0</v>
      </c>
      <c r="L16" s="25">
        <v>10</v>
      </c>
      <c r="M16" s="25">
        <v>141</v>
      </c>
      <c r="N16" s="5">
        <f t="shared" si="0"/>
        <v>80868</v>
      </c>
    </row>
    <row r="17" spans="1:14" x14ac:dyDescent="0.25">
      <c r="A17" s="143" t="s">
        <v>18</v>
      </c>
      <c r="B17" s="143"/>
      <c r="C17" s="144"/>
      <c r="D17" s="14" t="s">
        <v>15</v>
      </c>
      <c r="E17" s="24">
        <v>11998</v>
      </c>
      <c r="F17" s="24">
        <v>602723</v>
      </c>
      <c r="G17" s="24">
        <v>3706</v>
      </c>
      <c r="H17" s="24">
        <v>226949</v>
      </c>
      <c r="I17" s="24">
        <v>25662</v>
      </c>
      <c r="J17" s="24">
        <v>3603</v>
      </c>
      <c r="K17" s="24">
        <v>8928</v>
      </c>
      <c r="L17" s="24">
        <v>5561</v>
      </c>
      <c r="M17" s="24">
        <v>2045</v>
      </c>
      <c r="N17" s="4">
        <f t="shared" si="0"/>
        <v>891175</v>
      </c>
    </row>
    <row r="18" spans="1:14" x14ac:dyDescent="0.25">
      <c r="A18" s="141" t="s">
        <v>25</v>
      </c>
      <c r="B18" s="141"/>
      <c r="C18" s="142"/>
      <c r="D18" s="15" t="s">
        <v>14</v>
      </c>
      <c r="E18" s="25">
        <v>23161</v>
      </c>
      <c r="F18" s="25">
        <v>260937</v>
      </c>
      <c r="G18" s="25">
        <v>1219</v>
      </c>
      <c r="H18" s="25">
        <v>94240</v>
      </c>
      <c r="I18" s="25">
        <v>14040</v>
      </c>
      <c r="J18" s="25">
        <v>1680</v>
      </c>
      <c r="K18" s="25">
        <v>6878</v>
      </c>
      <c r="L18" s="25">
        <v>2947</v>
      </c>
      <c r="M18" s="25">
        <v>1797</v>
      </c>
      <c r="N18" s="5">
        <f t="shared" si="0"/>
        <v>406899</v>
      </c>
    </row>
    <row r="19" spans="1:14" x14ac:dyDescent="0.25">
      <c r="A19" s="143" t="s">
        <v>19</v>
      </c>
      <c r="B19" s="143"/>
      <c r="C19" s="144"/>
      <c r="D19" s="14" t="s">
        <v>15</v>
      </c>
      <c r="E19" s="24">
        <v>0</v>
      </c>
      <c r="F19" s="24">
        <v>430</v>
      </c>
      <c r="G19" s="24">
        <v>3</v>
      </c>
      <c r="H19" s="24">
        <v>9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4">
        <f t="shared" si="0"/>
        <v>442</v>
      </c>
    </row>
    <row r="20" spans="1:14" x14ac:dyDescent="0.25">
      <c r="A20" s="141" t="s">
        <v>26</v>
      </c>
      <c r="B20" s="141"/>
      <c r="C20" s="142"/>
      <c r="D20" s="15" t="s">
        <v>14</v>
      </c>
      <c r="E20" s="25">
        <v>11004</v>
      </c>
      <c r="F20" s="25">
        <v>211855</v>
      </c>
      <c r="G20" s="25">
        <v>1064</v>
      </c>
      <c r="H20" s="25">
        <v>43165</v>
      </c>
      <c r="I20" s="25">
        <v>932</v>
      </c>
      <c r="J20" s="25">
        <v>156</v>
      </c>
      <c r="K20" s="25">
        <v>0</v>
      </c>
      <c r="L20" s="25">
        <v>0</v>
      </c>
      <c r="M20" s="25">
        <v>146</v>
      </c>
      <c r="N20" s="5">
        <f t="shared" si="0"/>
        <v>268322</v>
      </c>
    </row>
    <row r="21" spans="1:14" x14ac:dyDescent="0.25">
      <c r="A21" s="143" t="s">
        <v>20</v>
      </c>
      <c r="B21" s="143"/>
      <c r="C21" s="144"/>
      <c r="D21" s="14" t="s">
        <v>15</v>
      </c>
      <c r="E21" s="24">
        <v>2049</v>
      </c>
      <c r="F21" s="24">
        <v>272776</v>
      </c>
      <c r="G21" s="24">
        <v>1308</v>
      </c>
      <c r="H21" s="24">
        <v>147266</v>
      </c>
      <c r="I21" s="24">
        <v>30903</v>
      </c>
      <c r="J21" s="24">
        <v>3279</v>
      </c>
      <c r="K21" s="24">
        <v>29793</v>
      </c>
      <c r="L21" s="24">
        <v>223</v>
      </c>
      <c r="M21" s="24">
        <v>867</v>
      </c>
      <c r="N21" s="4">
        <f t="shared" si="0"/>
        <v>488464</v>
      </c>
    </row>
    <row r="22" spans="1:14" x14ac:dyDescent="0.25">
      <c r="A22" s="141" t="s">
        <v>27</v>
      </c>
      <c r="B22" s="141"/>
      <c r="C22" s="142"/>
      <c r="D22" s="15" t="s">
        <v>14</v>
      </c>
      <c r="E22" s="25">
        <v>7541</v>
      </c>
      <c r="F22" s="25">
        <v>102603</v>
      </c>
      <c r="G22" s="25">
        <v>288</v>
      </c>
      <c r="H22" s="25">
        <v>63181</v>
      </c>
      <c r="I22" s="25">
        <v>30860</v>
      </c>
      <c r="J22" s="25">
        <v>3319</v>
      </c>
      <c r="K22" s="25">
        <v>30074</v>
      </c>
      <c r="L22" s="25">
        <v>766</v>
      </c>
      <c r="M22" s="25">
        <v>900</v>
      </c>
      <c r="N22" s="5">
        <f t="shared" si="0"/>
        <v>239532</v>
      </c>
    </row>
    <row r="23" spans="1:14" x14ac:dyDescent="0.25">
      <c r="A23" s="145" t="s">
        <v>33</v>
      </c>
      <c r="B23" s="145"/>
      <c r="C23" s="146"/>
      <c r="D23" s="14" t="s">
        <v>15</v>
      </c>
      <c r="E23" s="24">
        <v>1078</v>
      </c>
      <c r="F23" s="24">
        <v>58705</v>
      </c>
      <c r="G23" s="24">
        <v>174</v>
      </c>
      <c r="H23" s="24">
        <v>34514</v>
      </c>
      <c r="I23" s="24">
        <v>1887</v>
      </c>
      <c r="J23" s="24">
        <v>278</v>
      </c>
      <c r="K23" s="24">
        <v>2</v>
      </c>
      <c r="L23" s="24">
        <v>634</v>
      </c>
      <c r="M23" s="24">
        <v>313</v>
      </c>
      <c r="N23" s="4">
        <f t="shared" si="0"/>
        <v>97585</v>
      </c>
    </row>
    <row r="24" spans="1:14" x14ac:dyDescent="0.25">
      <c r="A24" s="141" t="s">
        <v>28</v>
      </c>
      <c r="B24" s="141"/>
      <c r="C24" s="142"/>
      <c r="D24" s="15" t="s">
        <v>14</v>
      </c>
      <c r="E24" s="25">
        <v>1631</v>
      </c>
      <c r="F24" s="25">
        <v>58371</v>
      </c>
      <c r="G24" s="25">
        <v>215</v>
      </c>
      <c r="H24" s="25">
        <v>31587</v>
      </c>
      <c r="I24" s="25">
        <v>4296</v>
      </c>
      <c r="J24" s="25">
        <v>491</v>
      </c>
      <c r="K24" s="25">
        <v>10</v>
      </c>
      <c r="L24" s="25">
        <v>511</v>
      </c>
      <c r="M24" s="25">
        <v>362</v>
      </c>
      <c r="N24" s="5">
        <f t="shared" si="0"/>
        <v>97474</v>
      </c>
    </row>
    <row r="25" spans="1:14" x14ac:dyDescent="0.25">
      <c r="A25" s="143" t="s">
        <v>21</v>
      </c>
      <c r="B25" s="143"/>
      <c r="C25" s="144"/>
      <c r="D25" s="14" t="s">
        <v>15</v>
      </c>
      <c r="E25" s="24">
        <v>872</v>
      </c>
      <c r="F25" s="24">
        <v>18307</v>
      </c>
      <c r="G25" s="24">
        <v>98</v>
      </c>
      <c r="H25" s="24">
        <v>8681</v>
      </c>
      <c r="I25" s="24">
        <v>482</v>
      </c>
      <c r="J25" s="24">
        <v>72</v>
      </c>
      <c r="K25" s="24">
        <v>266</v>
      </c>
      <c r="L25" s="24">
        <v>729</v>
      </c>
      <c r="M25" s="24">
        <v>142</v>
      </c>
      <c r="N25" s="4">
        <f t="shared" si="0"/>
        <v>29649</v>
      </c>
    </row>
    <row r="26" spans="1:14" x14ac:dyDescent="0.25">
      <c r="A26" s="141" t="s">
        <v>29</v>
      </c>
      <c r="B26" s="141"/>
      <c r="C26" s="142"/>
      <c r="D26" s="15" t="s">
        <v>14</v>
      </c>
      <c r="E26" s="25">
        <v>9063</v>
      </c>
      <c r="F26" s="25">
        <v>230224</v>
      </c>
      <c r="G26" s="25">
        <v>1527</v>
      </c>
      <c r="H26" s="25">
        <v>101532</v>
      </c>
      <c r="I26" s="25">
        <v>10159</v>
      </c>
      <c r="J26" s="25">
        <v>1603</v>
      </c>
      <c r="K26" s="25">
        <v>8427</v>
      </c>
      <c r="L26" s="25">
        <v>1128</v>
      </c>
      <c r="M26" s="25">
        <v>697</v>
      </c>
      <c r="N26" s="5">
        <f t="shared" si="0"/>
        <v>364360</v>
      </c>
    </row>
    <row r="27" spans="1:14" x14ac:dyDescent="0.25">
      <c r="A27" s="143" t="s">
        <v>22</v>
      </c>
      <c r="B27" s="143"/>
      <c r="C27" s="144"/>
      <c r="D27" s="14" t="s">
        <v>15</v>
      </c>
      <c r="E27" s="24">
        <v>1518</v>
      </c>
      <c r="F27" s="24">
        <v>243433</v>
      </c>
      <c r="G27" s="24">
        <v>1155</v>
      </c>
      <c r="H27" s="24">
        <v>112200</v>
      </c>
      <c r="I27" s="24">
        <v>6485</v>
      </c>
      <c r="J27" s="24">
        <v>826</v>
      </c>
      <c r="K27" s="24">
        <v>5</v>
      </c>
      <c r="L27" s="24">
        <v>665</v>
      </c>
      <c r="M27" s="24">
        <v>576</v>
      </c>
      <c r="N27" s="4">
        <f t="shared" si="0"/>
        <v>366863</v>
      </c>
    </row>
    <row r="28" spans="1:14" x14ac:dyDescent="0.25">
      <c r="A28" s="141" t="s">
        <v>31</v>
      </c>
      <c r="B28" s="141"/>
      <c r="C28" s="142"/>
      <c r="D28" s="15" t="s">
        <v>14</v>
      </c>
      <c r="E28" s="25">
        <v>3660</v>
      </c>
      <c r="F28" s="25">
        <v>39546</v>
      </c>
      <c r="G28" s="25">
        <v>129</v>
      </c>
      <c r="H28" s="25">
        <v>18017</v>
      </c>
      <c r="I28" s="25">
        <v>1482</v>
      </c>
      <c r="J28" s="25">
        <v>265</v>
      </c>
      <c r="K28" s="25">
        <v>16</v>
      </c>
      <c r="L28" s="25">
        <v>146</v>
      </c>
      <c r="M28" s="25">
        <v>151</v>
      </c>
      <c r="N28" s="5">
        <f t="shared" si="0"/>
        <v>63412</v>
      </c>
    </row>
    <row r="29" spans="1:14" x14ac:dyDescent="0.25">
      <c r="A29" s="143" t="s">
        <v>23</v>
      </c>
      <c r="B29" s="143"/>
      <c r="C29" s="144"/>
      <c r="D29" s="14" t="s">
        <v>15</v>
      </c>
      <c r="E29" s="24">
        <v>439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4">
        <f t="shared" si="0"/>
        <v>439</v>
      </c>
    </row>
    <row r="30" spans="1:14" x14ac:dyDescent="0.25">
      <c r="A30" s="141" t="s">
        <v>32</v>
      </c>
      <c r="B30" s="141"/>
      <c r="C30" s="142"/>
      <c r="D30" s="15" t="s">
        <v>14</v>
      </c>
      <c r="E30" s="25">
        <v>8931</v>
      </c>
      <c r="F30" s="25">
        <v>15292</v>
      </c>
      <c r="G30" s="25">
        <v>98</v>
      </c>
      <c r="H30" s="25">
        <v>8831</v>
      </c>
      <c r="I30" s="25">
        <v>6600</v>
      </c>
      <c r="J30" s="25">
        <v>1869</v>
      </c>
      <c r="K30" s="25">
        <v>641</v>
      </c>
      <c r="L30" s="25">
        <v>562</v>
      </c>
      <c r="M30" s="25">
        <v>406</v>
      </c>
      <c r="N30" s="5">
        <f t="shared" si="0"/>
        <v>43230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24817</v>
      </c>
      <c r="F31" s="4">
        <f t="shared" ref="F31:N31" si="1">F11+F13+F15+F17+F19+F21+F23+F25+F27+F29</f>
        <v>1527110</v>
      </c>
      <c r="G31" s="4">
        <f t="shared" si="1"/>
        <v>7806</v>
      </c>
      <c r="H31" s="4">
        <f t="shared" si="1"/>
        <v>661323</v>
      </c>
      <c r="I31" s="4">
        <f t="shared" si="1"/>
        <v>81753</v>
      </c>
      <c r="J31" s="4">
        <f t="shared" si="1"/>
        <v>11726</v>
      </c>
      <c r="K31" s="4">
        <f t="shared" si="1"/>
        <v>41643</v>
      </c>
      <c r="L31" s="4">
        <f t="shared" si="1"/>
        <v>12332</v>
      </c>
      <c r="M31" s="4">
        <f t="shared" si="1"/>
        <v>5333</v>
      </c>
      <c r="N31" s="4">
        <f t="shared" si="1"/>
        <v>2373843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80858</v>
      </c>
      <c r="F32" s="5">
        <f t="shared" ref="F32:N32" si="2">F12+F14+F16+F18+F20+F22+F24+F26+F28+F30</f>
        <v>1063431</v>
      </c>
      <c r="G32" s="5">
        <f t="shared" si="2"/>
        <v>5495</v>
      </c>
      <c r="H32" s="5">
        <f t="shared" si="2"/>
        <v>426664</v>
      </c>
      <c r="I32" s="5">
        <f t="shared" si="2"/>
        <v>81310</v>
      </c>
      <c r="J32" s="5">
        <f t="shared" si="2"/>
        <v>16482</v>
      </c>
      <c r="K32" s="5">
        <f t="shared" si="2"/>
        <v>51893</v>
      </c>
      <c r="L32" s="5">
        <f t="shared" si="2"/>
        <v>8559</v>
      </c>
      <c r="M32" s="5">
        <f t="shared" si="2"/>
        <v>5521</v>
      </c>
      <c r="N32" s="5">
        <f t="shared" si="2"/>
        <v>1740213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26">
        <v>150018</v>
      </c>
      <c r="F33" s="26">
        <v>1800205</v>
      </c>
      <c r="G33" s="26">
        <v>16798</v>
      </c>
      <c r="H33" s="26">
        <v>441179</v>
      </c>
      <c r="I33" s="26">
        <v>45028</v>
      </c>
      <c r="J33" s="26">
        <v>6156</v>
      </c>
      <c r="K33" s="26">
        <v>24263</v>
      </c>
      <c r="L33" s="26">
        <v>18071</v>
      </c>
      <c r="M33" s="26">
        <v>6528</v>
      </c>
      <c r="N33" s="10">
        <f>SUM(E33:M33)</f>
        <v>2508246</v>
      </c>
    </row>
    <row r="34" spans="1:14" x14ac:dyDescent="0.25">
      <c r="A34" s="163"/>
      <c r="B34" s="161"/>
      <c r="C34" s="167" t="s">
        <v>36</v>
      </c>
      <c r="D34" s="168"/>
      <c r="E34" s="27">
        <v>39602</v>
      </c>
      <c r="F34" s="27">
        <v>528130</v>
      </c>
      <c r="G34" s="27">
        <v>3211</v>
      </c>
      <c r="H34" s="27">
        <v>188898</v>
      </c>
      <c r="I34" s="27">
        <v>29635</v>
      </c>
      <c r="J34" s="27">
        <v>4744</v>
      </c>
      <c r="K34" s="27">
        <v>16280</v>
      </c>
      <c r="L34" s="27">
        <v>4243</v>
      </c>
      <c r="M34" s="27">
        <v>2245</v>
      </c>
      <c r="N34" s="11">
        <f>SUM(E34:M34)</f>
        <v>816988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0.20884927750237317</v>
      </c>
      <c r="F35" s="13">
        <f t="shared" ref="F35:N35" si="3">F34/(F33+F34)</f>
        <v>0.22682732510570858</v>
      </c>
      <c r="G35" s="13">
        <f t="shared" si="3"/>
        <v>0.16047778499675147</v>
      </c>
      <c r="H35" s="13">
        <f t="shared" si="3"/>
        <v>0.29980145283830389</v>
      </c>
      <c r="I35" s="13">
        <f t="shared" si="3"/>
        <v>0.39691681287920388</v>
      </c>
      <c r="J35" s="13">
        <f t="shared" si="3"/>
        <v>0.43522935779816513</v>
      </c>
      <c r="K35" s="13">
        <f t="shared" si="3"/>
        <v>0.40154897269565648</v>
      </c>
      <c r="L35" s="13">
        <f t="shared" si="3"/>
        <v>0.19014968181410774</v>
      </c>
      <c r="M35" s="13">
        <f t="shared" si="3"/>
        <v>0.25589878034879743</v>
      </c>
      <c r="N35" s="13">
        <f t="shared" si="3"/>
        <v>0.2456933857887896</v>
      </c>
    </row>
    <row r="36" spans="1:14" x14ac:dyDescent="0.25">
      <c r="A36" s="163"/>
      <c r="B36" s="160" t="s">
        <v>39</v>
      </c>
      <c r="C36" s="165" t="s">
        <v>35</v>
      </c>
      <c r="D36" s="166"/>
      <c r="E36" s="29">
        <v>36222</v>
      </c>
      <c r="F36" s="29">
        <v>498423</v>
      </c>
      <c r="G36" s="29">
        <v>3132</v>
      </c>
      <c r="H36" s="29">
        <v>179320</v>
      </c>
      <c r="I36" s="29">
        <v>28407</v>
      </c>
      <c r="J36" s="29">
        <v>4616</v>
      </c>
      <c r="K36" s="29">
        <v>15193</v>
      </c>
      <c r="L36" s="29">
        <v>4000</v>
      </c>
      <c r="M36" s="29">
        <v>2063</v>
      </c>
      <c r="N36" s="12">
        <f>SUM(E36:M36)</f>
        <v>771376</v>
      </c>
    </row>
    <row r="37" spans="1:14" x14ac:dyDescent="0.25">
      <c r="A37" s="163"/>
      <c r="B37" s="161"/>
      <c r="C37" s="167" t="s">
        <v>36</v>
      </c>
      <c r="D37" s="168"/>
      <c r="E37" s="28">
        <v>2323</v>
      </c>
      <c r="F37" s="28">
        <v>41738</v>
      </c>
      <c r="G37" s="28">
        <v>152</v>
      </c>
      <c r="H37" s="28">
        <v>14521</v>
      </c>
      <c r="I37" s="28">
        <v>5161</v>
      </c>
      <c r="J37" s="28">
        <v>719</v>
      </c>
      <c r="K37" s="28">
        <v>6753</v>
      </c>
      <c r="L37" s="28">
        <v>88</v>
      </c>
      <c r="M37" s="28">
        <v>157</v>
      </c>
      <c r="N37" s="11">
        <f>SUM(E37:M37)</f>
        <v>71612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6.0267220132312879E-2</v>
      </c>
      <c r="F38" s="13">
        <f t="shared" ref="F38:N38" si="4">F37/(F37+F36)</f>
        <v>7.7269554817915392E-2</v>
      </c>
      <c r="G38" s="13">
        <f t="shared" si="4"/>
        <v>4.6285018270401948E-2</v>
      </c>
      <c r="H38" s="13">
        <f t="shared" si="4"/>
        <v>7.4911912340526521E-2</v>
      </c>
      <c r="I38" s="13">
        <f t="shared" si="4"/>
        <v>0.15374761677788371</v>
      </c>
      <c r="J38" s="13">
        <f t="shared" si="4"/>
        <v>0.13477038425492033</v>
      </c>
      <c r="K38" s="13">
        <f t="shared" si="4"/>
        <v>0.30770983322701173</v>
      </c>
      <c r="L38" s="13">
        <f t="shared" si="4"/>
        <v>2.1526418786692758E-2</v>
      </c>
      <c r="M38" s="13">
        <f t="shared" si="4"/>
        <v>7.072072072072072E-2</v>
      </c>
      <c r="N38" s="13">
        <f t="shared" si="4"/>
        <v>8.4950200951852226E-2</v>
      </c>
    </row>
  </sheetData>
  <mergeCells count="34"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  <mergeCell ref="A17:C17"/>
    <mergeCell ref="A18:C18"/>
    <mergeCell ref="A19:C19"/>
    <mergeCell ref="A24:C24"/>
    <mergeCell ref="A25:C25"/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O40" sqref="O4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87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132">
        <v>178</v>
      </c>
      <c r="F11" s="132">
        <v>2464</v>
      </c>
      <c r="G11" s="132">
        <v>5</v>
      </c>
      <c r="H11" s="132">
        <v>580</v>
      </c>
      <c r="I11" s="132">
        <v>33</v>
      </c>
      <c r="J11" s="132">
        <v>1</v>
      </c>
      <c r="K11" s="132">
        <v>5</v>
      </c>
      <c r="L11" s="132">
        <v>0</v>
      </c>
      <c r="M11" s="132">
        <v>2</v>
      </c>
      <c r="N11" s="71">
        <f>SUM(E11:M11)</f>
        <v>3268</v>
      </c>
    </row>
    <row r="12" spans="1:14" x14ac:dyDescent="0.25">
      <c r="A12" s="141" t="s">
        <v>13</v>
      </c>
      <c r="B12" s="141"/>
      <c r="C12" s="142"/>
      <c r="D12" s="15" t="s">
        <v>14</v>
      </c>
      <c r="E12" s="133">
        <v>39</v>
      </c>
      <c r="F12" s="133">
        <v>523</v>
      </c>
      <c r="G12" s="133">
        <v>1</v>
      </c>
      <c r="H12" s="133">
        <v>221</v>
      </c>
      <c r="I12" s="133">
        <v>11</v>
      </c>
      <c r="J12" s="133">
        <v>0</v>
      </c>
      <c r="K12" s="133">
        <v>2</v>
      </c>
      <c r="L12" s="133">
        <v>0</v>
      </c>
      <c r="M12" s="133">
        <v>1</v>
      </c>
      <c r="N12" s="74">
        <f t="shared" ref="N12:N30" si="0">SUM(E12:M12)</f>
        <v>798</v>
      </c>
    </row>
    <row r="13" spans="1:14" x14ac:dyDescent="0.25">
      <c r="A13" s="143" t="s">
        <v>16</v>
      </c>
      <c r="B13" s="143"/>
      <c r="C13" s="144"/>
      <c r="D13" s="14" t="s">
        <v>15</v>
      </c>
      <c r="E13" s="132">
        <v>70</v>
      </c>
      <c r="F13" s="132">
        <v>2587</v>
      </c>
      <c r="G13" s="132">
        <v>5</v>
      </c>
      <c r="H13" s="132">
        <v>944</v>
      </c>
      <c r="I13" s="132">
        <v>53</v>
      </c>
      <c r="J13" s="132">
        <v>8</v>
      </c>
      <c r="K13" s="132">
        <v>7</v>
      </c>
      <c r="L13" s="132">
        <v>0</v>
      </c>
      <c r="M13" s="132">
        <v>3</v>
      </c>
      <c r="N13" s="71">
        <f t="shared" si="0"/>
        <v>3677</v>
      </c>
    </row>
    <row r="14" spans="1:14" x14ac:dyDescent="0.25">
      <c r="A14" s="141" t="s">
        <v>30</v>
      </c>
      <c r="B14" s="141"/>
      <c r="C14" s="142"/>
      <c r="D14" s="15" t="s">
        <v>14</v>
      </c>
      <c r="E14" s="133">
        <v>87</v>
      </c>
      <c r="F14" s="133">
        <v>989</v>
      </c>
      <c r="G14" s="133">
        <v>1</v>
      </c>
      <c r="H14" s="133">
        <v>584</v>
      </c>
      <c r="I14" s="133">
        <v>55</v>
      </c>
      <c r="J14" s="133">
        <v>2</v>
      </c>
      <c r="K14" s="133">
        <v>14</v>
      </c>
      <c r="L14" s="133">
        <v>0</v>
      </c>
      <c r="M14" s="133">
        <v>0</v>
      </c>
      <c r="N14" s="74">
        <f t="shared" si="0"/>
        <v>1732</v>
      </c>
    </row>
    <row r="15" spans="1:14" x14ac:dyDescent="0.25">
      <c r="A15" s="143" t="s">
        <v>17</v>
      </c>
      <c r="B15" s="143"/>
      <c r="C15" s="144"/>
      <c r="D15" s="14" t="s">
        <v>15</v>
      </c>
      <c r="E15" s="132">
        <v>1</v>
      </c>
      <c r="F15" s="132">
        <v>2</v>
      </c>
      <c r="G15" s="132">
        <v>0</v>
      </c>
      <c r="H15" s="132">
        <v>5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71">
        <f t="shared" si="0"/>
        <v>8</v>
      </c>
    </row>
    <row r="16" spans="1:14" x14ac:dyDescent="0.25">
      <c r="A16" s="141" t="s">
        <v>24</v>
      </c>
      <c r="B16" s="141"/>
      <c r="C16" s="142"/>
      <c r="D16" s="15" t="s">
        <v>14</v>
      </c>
      <c r="E16" s="133">
        <v>6</v>
      </c>
      <c r="F16" s="133">
        <v>763</v>
      </c>
      <c r="G16" s="133">
        <v>9</v>
      </c>
      <c r="H16" s="133">
        <v>296</v>
      </c>
      <c r="I16" s="133">
        <v>0</v>
      </c>
      <c r="J16" s="133">
        <v>1</v>
      </c>
      <c r="K16" s="133">
        <v>0</v>
      </c>
      <c r="L16" s="133">
        <v>0</v>
      </c>
      <c r="M16" s="133">
        <v>0</v>
      </c>
      <c r="N16" s="74">
        <f t="shared" si="0"/>
        <v>1075</v>
      </c>
    </row>
    <row r="17" spans="1:14" x14ac:dyDescent="0.25">
      <c r="A17" s="143" t="s">
        <v>18</v>
      </c>
      <c r="B17" s="143"/>
      <c r="C17" s="144"/>
      <c r="D17" s="14" t="s">
        <v>15</v>
      </c>
      <c r="E17" s="132">
        <v>49</v>
      </c>
      <c r="F17" s="132">
        <v>3901</v>
      </c>
      <c r="G17" s="132">
        <v>26</v>
      </c>
      <c r="H17" s="132">
        <v>1134</v>
      </c>
      <c r="I17" s="132">
        <v>28</v>
      </c>
      <c r="J17" s="132">
        <v>10</v>
      </c>
      <c r="K17" s="132">
        <v>0</v>
      </c>
      <c r="L17" s="132">
        <v>0</v>
      </c>
      <c r="M17" s="132">
        <v>2</v>
      </c>
      <c r="N17" s="71">
        <f t="shared" si="0"/>
        <v>5150</v>
      </c>
    </row>
    <row r="18" spans="1:14" x14ac:dyDescent="0.25">
      <c r="A18" s="141" t="s">
        <v>25</v>
      </c>
      <c r="B18" s="141"/>
      <c r="C18" s="142"/>
      <c r="D18" s="15" t="s">
        <v>14</v>
      </c>
      <c r="E18" s="133">
        <v>122</v>
      </c>
      <c r="F18" s="133">
        <v>1659</v>
      </c>
      <c r="G18" s="133">
        <v>7</v>
      </c>
      <c r="H18" s="133">
        <v>767</v>
      </c>
      <c r="I18" s="133">
        <v>39</v>
      </c>
      <c r="J18" s="133">
        <v>2</v>
      </c>
      <c r="K18" s="133">
        <v>16</v>
      </c>
      <c r="L18" s="133">
        <v>0</v>
      </c>
      <c r="M18" s="133">
        <v>1</v>
      </c>
      <c r="N18" s="74">
        <f t="shared" si="0"/>
        <v>2613</v>
      </c>
    </row>
    <row r="19" spans="1:14" x14ac:dyDescent="0.25">
      <c r="A19" s="143" t="s">
        <v>19</v>
      </c>
      <c r="B19" s="143"/>
      <c r="C19" s="144"/>
      <c r="D19" s="14" t="s">
        <v>15</v>
      </c>
      <c r="E19" s="132">
        <v>0</v>
      </c>
      <c r="F19" s="132">
        <v>1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71">
        <f t="shared" si="0"/>
        <v>1</v>
      </c>
    </row>
    <row r="20" spans="1:14" x14ac:dyDescent="0.25">
      <c r="A20" s="141" t="s">
        <v>26</v>
      </c>
      <c r="B20" s="141"/>
      <c r="C20" s="142"/>
      <c r="D20" s="15" t="s">
        <v>14</v>
      </c>
      <c r="E20" s="133">
        <v>50</v>
      </c>
      <c r="F20" s="133">
        <v>884</v>
      </c>
      <c r="G20" s="133">
        <v>7</v>
      </c>
      <c r="H20" s="133">
        <v>202</v>
      </c>
      <c r="I20" s="133">
        <v>4</v>
      </c>
      <c r="J20" s="133">
        <v>0</v>
      </c>
      <c r="K20" s="133">
        <v>0</v>
      </c>
      <c r="L20" s="133">
        <v>0</v>
      </c>
      <c r="M20" s="133">
        <v>0</v>
      </c>
      <c r="N20" s="74">
        <f t="shared" si="0"/>
        <v>1147</v>
      </c>
    </row>
    <row r="21" spans="1:14" x14ac:dyDescent="0.25">
      <c r="A21" s="143" t="s">
        <v>20</v>
      </c>
      <c r="B21" s="143"/>
      <c r="C21" s="144"/>
      <c r="D21" s="14" t="s">
        <v>15</v>
      </c>
      <c r="E21" s="132">
        <v>1</v>
      </c>
      <c r="F21" s="132">
        <v>1897</v>
      </c>
      <c r="G21" s="132">
        <v>14</v>
      </c>
      <c r="H21" s="132">
        <v>655</v>
      </c>
      <c r="I21" s="132">
        <v>50</v>
      </c>
      <c r="J21" s="132">
        <v>15</v>
      </c>
      <c r="K21" s="132">
        <v>28</v>
      </c>
      <c r="L21" s="132">
        <v>0</v>
      </c>
      <c r="M21" s="132">
        <v>0</v>
      </c>
      <c r="N21" s="71">
        <f t="shared" si="0"/>
        <v>2660</v>
      </c>
    </row>
    <row r="22" spans="1:14" x14ac:dyDescent="0.25">
      <c r="A22" s="141" t="s">
        <v>27</v>
      </c>
      <c r="B22" s="141"/>
      <c r="C22" s="142"/>
      <c r="D22" s="15" t="s">
        <v>14</v>
      </c>
      <c r="E22" s="133">
        <v>39</v>
      </c>
      <c r="F22" s="133">
        <v>1131</v>
      </c>
      <c r="G22" s="133">
        <v>2</v>
      </c>
      <c r="H22" s="133">
        <v>822</v>
      </c>
      <c r="I22" s="133">
        <v>64</v>
      </c>
      <c r="J22" s="133">
        <v>12</v>
      </c>
      <c r="K22" s="133">
        <v>43</v>
      </c>
      <c r="L22" s="133">
        <v>0</v>
      </c>
      <c r="M22" s="133">
        <v>3</v>
      </c>
      <c r="N22" s="74">
        <f t="shared" si="0"/>
        <v>2116</v>
      </c>
    </row>
    <row r="23" spans="1:14" x14ac:dyDescent="0.25">
      <c r="A23" s="145" t="s">
        <v>33</v>
      </c>
      <c r="B23" s="145"/>
      <c r="C23" s="146"/>
      <c r="D23" s="14" t="s">
        <v>15</v>
      </c>
      <c r="E23" s="132">
        <v>0</v>
      </c>
      <c r="F23" s="132">
        <v>90</v>
      </c>
      <c r="G23" s="132">
        <v>1</v>
      </c>
      <c r="H23" s="132">
        <v>52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71">
        <f t="shared" si="0"/>
        <v>144</v>
      </c>
    </row>
    <row r="24" spans="1:14" x14ac:dyDescent="0.25">
      <c r="A24" s="141" t="s">
        <v>28</v>
      </c>
      <c r="B24" s="141"/>
      <c r="C24" s="142"/>
      <c r="D24" s="15" t="s">
        <v>14</v>
      </c>
      <c r="E24" s="133">
        <v>6</v>
      </c>
      <c r="F24" s="133">
        <v>433</v>
      </c>
      <c r="G24" s="133">
        <v>3</v>
      </c>
      <c r="H24" s="133">
        <v>201</v>
      </c>
      <c r="I24" s="133">
        <v>15</v>
      </c>
      <c r="J24" s="133">
        <v>1</v>
      </c>
      <c r="K24" s="133">
        <v>0</v>
      </c>
      <c r="L24" s="133">
        <v>0</v>
      </c>
      <c r="M24" s="133">
        <v>1</v>
      </c>
      <c r="N24" s="74">
        <f t="shared" si="0"/>
        <v>660</v>
      </c>
    </row>
    <row r="25" spans="1:14" x14ac:dyDescent="0.25">
      <c r="A25" s="143" t="s">
        <v>21</v>
      </c>
      <c r="B25" s="143"/>
      <c r="C25" s="144"/>
      <c r="D25" s="14" t="s">
        <v>15</v>
      </c>
      <c r="E25" s="132">
        <v>0</v>
      </c>
      <c r="F25" s="132">
        <v>4</v>
      </c>
      <c r="G25" s="132">
        <v>0</v>
      </c>
      <c r="H25" s="132">
        <v>2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71">
        <f t="shared" si="0"/>
        <v>6</v>
      </c>
    </row>
    <row r="26" spans="1:14" x14ac:dyDescent="0.25">
      <c r="A26" s="141" t="s">
        <v>29</v>
      </c>
      <c r="B26" s="141"/>
      <c r="C26" s="142"/>
      <c r="D26" s="15" t="s">
        <v>14</v>
      </c>
      <c r="E26" s="133">
        <v>14</v>
      </c>
      <c r="F26" s="133">
        <v>1931</v>
      </c>
      <c r="G26" s="133">
        <v>21</v>
      </c>
      <c r="H26" s="133">
        <v>717</v>
      </c>
      <c r="I26" s="133">
        <v>24</v>
      </c>
      <c r="J26" s="133">
        <v>2</v>
      </c>
      <c r="K26" s="133">
        <v>7</v>
      </c>
      <c r="L26" s="133">
        <v>0</v>
      </c>
      <c r="M26" s="133">
        <v>0</v>
      </c>
      <c r="N26" s="74">
        <f t="shared" si="0"/>
        <v>2716</v>
      </c>
    </row>
    <row r="27" spans="1:14" x14ac:dyDescent="0.25">
      <c r="A27" s="143" t="s">
        <v>22</v>
      </c>
      <c r="B27" s="143"/>
      <c r="C27" s="144"/>
      <c r="D27" s="14" t="s">
        <v>15</v>
      </c>
      <c r="E27" s="132">
        <v>1</v>
      </c>
      <c r="F27" s="132">
        <v>901</v>
      </c>
      <c r="G27" s="132">
        <v>3</v>
      </c>
      <c r="H27" s="132">
        <v>289</v>
      </c>
      <c r="I27" s="132">
        <v>2</v>
      </c>
      <c r="J27" s="132">
        <v>0</v>
      </c>
      <c r="K27" s="132">
        <v>0</v>
      </c>
      <c r="L27" s="132">
        <v>0</v>
      </c>
      <c r="M27" s="132">
        <v>0</v>
      </c>
      <c r="N27" s="71">
        <f t="shared" si="0"/>
        <v>1196</v>
      </c>
    </row>
    <row r="28" spans="1:14" x14ac:dyDescent="0.25">
      <c r="A28" s="141" t="s">
        <v>31</v>
      </c>
      <c r="B28" s="141"/>
      <c r="C28" s="142"/>
      <c r="D28" s="15" t="s">
        <v>14</v>
      </c>
      <c r="E28" s="133">
        <v>12</v>
      </c>
      <c r="F28" s="133">
        <v>272</v>
      </c>
      <c r="G28" s="133">
        <v>1</v>
      </c>
      <c r="H28" s="133">
        <v>127</v>
      </c>
      <c r="I28" s="133">
        <v>2</v>
      </c>
      <c r="J28" s="133">
        <v>0</v>
      </c>
      <c r="K28" s="133">
        <v>0</v>
      </c>
      <c r="L28" s="133">
        <v>0</v>
      </c>
      <c r="M28" s="133">
        <v>0</v>
      </c>
      <c r="N28" s="74">
        <f t="shared" si="0"/>
        <v>414</v>
      </c>
    </row>
    <row r="29" spans="1:14" x14ac:dyDescent="0.25">
      <c r="A29" s="143" t="s">
        <v>23</v>
      </c>
      <c r="B29" s="143"/>
      <c r="C29" s="144"/>
      <c r="D29" s="14" t="s">
        <v>15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71">
        <f t="shared" si="0"/>
        <v>0</v>
      </c>
    </row>
    <row r="30" spans="1:14" x14ac:dyDescent="0.25">
      <c r="A30" s="141" t="s">
        <v>32</v>
      </c>
      <c r="B30" s="141"/>
      <c r="C30" s="142"/>
      <c r="D30" s="15" t="s">
        <v>14</v>
      </c>
      <c r="E30" s="133">
        <v>43</v>
      </c>
      <c r="F30" s="133">
        <v>254</v>
      </c>
      <c r="G30" s="133">
        <v>0</v>
      </c>
      <c r="H30" s="133">
        <v>105</v>
      </c>
      <c r="I30" s="133">
        <v>4</v>
      </c>
      <c r="J30" s="133">
        <v>3</v>
      </c>
      <c r="K30" s="133">
        <v>2</v>
      </c>
      <c r="L30" s="133">
        <v>0</v>
      </c>
      <c r="M30" s="133">
        <v>1</v>
      </c>
      <c r="N30" s="74">
        <f t="shared" si="0"/>
        <v>412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300</v>
      </c>
      <c r="F31" s="4">
        <f t="shared" ref="F31:N32" si="1">F11+F13+F15+F17+F19+F21+F23+F25+F27+F29</f>
        <v>11847</v>
      </c>
      <c r="G31" s="4">
        <f t="shared" si="1"/>
        <v>54</v>
      </c>
      <c r="H31" s="4">
        <f t="shared" si="1"/>
        <v>3661</v>
      </c>
      <c r="I31" s="4">
        <f t="shared" si="1"/>
        <v>166</v>
      </c>
      <c r="J31" s="4">
        <f t="shared" si="1"/>
        <v>34</v>
      </c>
      <c r="K31" s="4">
        <f t="shared" si="1"/>
        <v>40</v>
      </c>
      <c r="L31" s="4">
        <f t="shared" si="1"/>
        <v>0</v>
      </c>
      <c r="M31" s="4">
        <f t="shared" si="1"/>
        <v>8</v>
      </c>
      <c r="N31" s="4">
        <f t="shared" si="1"/>
        <v>16110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418</v>
      </c>
      <c r="F32" s="5">
        <f t="shared" si="1"/>
        <v>8839</v>
      </c>
      <c r="G32" s="5">
        <f t="shared" si="1"/>
        <v>52</v>
      </c>
      <c r="H32" s="5">
        <f t="shared" si="1"/>
        <v>4042</v>
      </c>
      <c r="I32" s="5">
        <f t="shared" si="1"/>
        <v>218</v>
      </c>
      <c r="J32" s="5">
        <f t="shared" si="1"/>
        <v>23</v>
      </c>
      <c r="K32" s="5">
        <f t="shared" si="1"/>
        <v>84</v>
      </c>
      <c r="L32" s="5">
        <f t="shared" si="1"/>
        <v>0</v>
      </c>
      <c r="M32" s="5">
        <f t="shared" si="1"/>
        <v>7</v>
      </c>
      <c r="N32" s="5">
        <f t="shared" si="1"/>
        <v>13683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134">
        <v>2290</v>
      </c>
      <c r="F33" s="134">
        <v>17405</v>
      </c>
      <c r="G33" s="134">
        <v>141</v>
      </c>
      <c r="H33" s="134">
        <v>2793</v>
      </c>
      <c r="I33" s="134">
        <v>286</v>
      </c>
      <c r="J33" s="134">
        <v>71</v>
      </c>
      <c r="K33" s="134">
        <v>41</v>
      </c>
      <c r="L33" s="134">
        <v>0</v>
      </c>
      <c r="M33" s="134">
        <v>20</v>
      </c>
      <c r="N33" s="10">
        <f>SUM(E33:M33)</f>
        <v>23047</v>
      </c>
    </row>
    <row r="34" spans="1:14" x14ac:dyDescent="0.25">
      <c r="A34" s="163"/>
      <c r="B34" s="161"/>
      <c r="C34" s="167" t="s">
        <v>36</v>
      </c>
      <c r="D34" s="168"/>
      <c r="E34" s="135">
        <v>208</v>
      </c>
      <c r="F34" s="135">
        <v>3601</v>
      </c>
      <c r="G34" s="135">
        <v>27</v>
      </c>
      <c r="H34" s="135">
        <v>1465</v>
      </c>
      <c r="I34" s="135">
        <v>83</v>
      </c>
      <c r="J34" s="135">
        <v>10</v>
      </c>
      <c r="K34" s="135">
        <v>31</v>
      </c>
      <c r="L34" s="135">
        <v>0</v>
      </c>
      <c r="M34" s="135">
        <v>4</v>
      </c>
      <c r="N34" s="11">
        <f>SUM(E34:M34)</f>
        <v>5429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8.3266613290632507E-2</v>
      </c>
      <c r="F35" s="13">
        <f t="shared" ref="F35:N35" si="2">F34/(F33+F34)</f>
        <v>0.17142721127296962</v>
      </c>
      <c r="G35" s="13">
        <f t="shared" si="2"/>
        <v>0.16071428571428573</v>
      </c>
      <c r="H35" s="13">
        <f t="shared" si="2"/>
        <v>0.34405824330671675</v>
      </c>
      <c r="I35" s="13">
        <f t="shared" si="2"/>
        <v>0.22493224932249323</v>
      </c>
      <c r="J35" s="13">
        <f t="shared" si="2"/>
        <v>0.12345679012345678</v>
      </c>
      <c r="K35" s="13">
        <f t="shared" si="2"/>
        <v>0.43055555555555558</v>
      </c>
      <c r="L35" s="13" t="e">
        <f t="shared" si="2"/>
        <v>#DIV/0!</v>
      </c>
      <c r="M35" s="13">
        <f t="shared" si="2"/>
        <v>0.16666666666666666</v>
      </c>
      <c r="N35" s="13">
        <f t="shared" si="2"/>
        <v>0.19065177693496277</v>
      </c>
    </row>
    <row r="36" spans="1:14" x14ac:dyDescent="0.25">
      <c r="A36" s="163"/>
      <c r="B36" s="160" t="s">
        <v>39</v>
      </c>
      <c r="C36" s="165" t="s">
        <v>35</v>
      </c>
      <c r="D36" s="166"/>
      <c r="E36" s="137">
        <v>182</v>
      </c>
      <c r="F36" s="137">
        <v>3324</v>
      </c>
      <c r="G36" s="137">
        <v>27</v>
      </c>
      <c r="H36" s="137">
        <v>1349</v>
      </c>
      <c r="I36" s="137">
        <v>76</v>
      </c>
      <c r="J36" s="137">
        <v>10</v>
      </c>
      <c r="K36" s="137">
        <v>25</v>
      </c>
      <c r="L36" s="137">
        <v>0</v>
      </c>
      <c r="M36" s="137">
        <v>4</v>
      </c>
      <c r="N36" s="12">
        <f>SUM(E36:M36)</f>
        <v>4997</v>
      </c>
    </row>
    <row r="37" spans="1:14" x14ac:dyDescent="0.25">
      <c r="A37" s="163"/>
      <c r="B37" s="161"/>
      <c r="C37" s="167" t="s">
        <v>36</v>
      </c>
      <c r="D37" s="168"/>
      <c r="E37" s="136">
        <v>8</v>
      </c>
      <c r="F37" s="136">
        <v>582</v>
      </c>
      <c r="G37" s="136">
        <v>6</v>
      </c>
      <c r="H37" s="136">
        <v>419</v>
      </c>
      <c r="I37" s="136">
        <v>19</v>
      </c>
      <c r="J37" s="136">
        <v>1</v>
      </c>
      <c r="K37" s="136">
        <v>26</v>
      </c>
      <c r="L37" s="136">
        <v>0</v>
      </c>
      <c r="M37" s="136">
        <v>1</v>
      </c>
      <c r="N37" s="11">
        <f>SUM(E37:M37)</f>
        <v>1062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4.2105263157894736E-2</v>
      </c>
      <c r="F38" s="13">
        <f t="shared" ref="F38:N38" si="3">F37/(F37+F36)</f>
        <v>0.14900153609831029</v>
      </c>
      <c r="G38" s="13">
        <f t="shared" si="3"/>
        <v>0.18181818181818182</v>
      </c>
      <c r="H38" s="13">
        <f t="shared" si="3"/>
        <v>0.23699095022624433</v>
      </c>
      <c r="I38" s="13">
        <f t="shared" si="3"/>
        <v>0.2</v>
      </c>
      <c r="J38" s="13">
        <f t="shared" si="3"/>
        <v>9.0909090909090912E-2</v>
      </c>
      <c r="K38" s="13">
        <f t="shared" si="3"/>
        <v>0.50980392156862742</v>
      </c>
      <c r="L38" s="13" t="e">
        <f t="shared" si="3"/>
        <v>#DIV/0!</v>
      </c>
      <c r="M38" s="13">
        <f t="shared" si="3"/>
        <v>0.2</v>
      </c>
      <c r="N38" s="13">
        <f t="shared" si="3"/>
        <v>0.17527644825878858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N30" sqref="N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74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84">
        <v>824</v>
      </c>
      <c r="F11" s="84">
        <v>19224</v>
      </c>
      <c r="G11" s="85">
        <v>58</v>
      </c>
      <c r="H11" s="86">
        <v>6041</v>
      </c>
      <c r="I11" s="86">
        <v>695</v>
      </c>
      <c r="J11" s="86">
        <v>46</v>
      </c>
      <c r="K11" s="86">
        <v>431</v>
      </c>
      <c r="L11" s="86">
        <v>2302</v>
      </c>
      <c r="M11" s="86">
        <v>204</v>
      </c>
      <c r="N11" s="71">
        <f>SUM(E11:M11)</f>
        <v>29825</v>
      </c>
    </row>
    <row r="12" spans="1:14" x14ac:dyDescent="0.25">
      <c r="A12" s="141" t="s">
        <v>13</v>
      </c>
      <c r="B12" s="141"/>
      <c r="C12" s="142"/>
      <c r="D12" s="15" t="s">
        <v>14</v>
      </c>
      <c r="E12" s="87">
        <v>490</v>
      </c>
      <c r="F12" s="87">
        <v>2488</v>
      </c>
      <c r="G12" s="88">
        <v>9</v>
      </c>
      <c r="H12" s="88">
        <v>811</v>
      </c>
      <c r="I12" s="88">
        <v>148</v>
      </c>
      <c r="J12" s="88">
        <v>17</v>
      </c>
      <c r="K12" s="88">
        <v>211</v>
      </c>
      <c r="L12" s="88">
        <v>874</v>
      </c>
      <c r="M12" s="88">
        <v>58</v>
      </c>
      <c r="N12" s="74">
        <f t="shared" ref="N12:N30" si="0">SUM(E12:M12)</f>
        <v>5106</v>
      </c>
    </row>
    <row r="13" spans="1:14" x14ac:dyDescent="0.25">
      <c r="A13" s="143" t="s">
        <v>16</v>
      </c>
      <c r="B13" s="143"/>
      <c r="C13" s="144"/>
      <c r="D13" s="14" t="s">
        <v>15</v>
      </c>
      <c r="E13" s="89">
        <v>449</v>
      </c>
      <c r="F13" s="89">
        <v>17382</v>
      </c>
      <c r="G13" s="86">
        <v>64</v>
      </c>
      <c r="H13" s="86">
        <v>8919</v>
      </c>
      <c r="I13" s="86">
        <v>1932</v>
      </c>
      <c r="J13" s="86">
        <v>385</v>
      </c>
      <c r="K13" s="86">
        <v>335</v>
      </c>
      <c r="L13" s="86">
        <v>3603</v>
      </c>
      <c r="M13" s="86">
        <v>248</v>
      </c>
      <c r="N13" s="71">
        <f t="shared" si="0"/>
        <v>33317</v>
      </c>
    </row>
    <row r="14" spans="1:14" x14ac:dyDescent="0.25">
      <c r="A14" s="141" t="s">
        <v>30</v>
      </c>
      <c r="B14" s="141"/>
      <c r="C14" s="142"/>
      <c r="D14" s="15" t="s">
        <v>14</v>
      </c>
      <c r="E14" s="87">
        <v>575</v>
      </c>
      <c r="F14" s="87">
        <v>6293</v>
      </c>
      <c r="G14" s="88">
        <v>28</v>
      </c>
      <c r="H14" s="88">
        <v>4776</v>
      </c>
      <c r="I14" s="88">
        <v>1079</v>
      </c>
      <c r="J14" s="88">
        <v>173</v>
      </c>
      <c r="K14" s="88">
        <v>497</v>
      </c>
      <c r="L14" s="88">
        <v>977</v>
      </c>
      <c r="M14" s="88">
        <v>116</v>
      </c>
      <c r="N14" s="74">
        <f t="shared" si="0"/>
        <v>14514</v>
      </c>
    </row>
    <row r="15" spans="1:14" x14ac:dyDescent="0.25">
      <c r="A15" s="143" t="s">
        <v>17</v>
      </c>
      <c r="B15" s="143"/>
      <c r="C15" s="144"/>
      <c r="D15" s="14" t="s">
        <v>15</v>
      </c>
      <c r="E15" s="89">
        <v>26</v>
      </c>
      <c r="F15" s="89">
        <v>466</v>
      </c>
      <c r="G15" s="86">
        <v>2</v>
      </c>
      <c r="H15" s="86">
        <v>221</v>
      </c>
      <c r="I15" s="86">
        <v>10</v>
      </c>
      <c r="J15" s="86">
        <v>16</v>
      </c>
      <c r="K15" s="86">
        <v>0</v>
      </c>
      <c r="L15" s="86">
        <v>0</v>
      </c>
      <c r="M15" s="86">
        <v>4</v>
      </c>
      <c r="N15" s="71">
        <f t="shared" si="0"/>
        <v>745</v>
      </c>
    </row>
    <row r="16" spans="1:14" x14ac:dyDescent="0.25">
      <c r="A16" s="141" t="s">
        <v>24</v>
      </c>
      <c r="B16" s="141"/>
      <c r="C16" s="142"/>
      <c r="D16" s="15" t="s">
        <v>14</v>
      </c>
      <c r="E16" s="87">
        <v>114</v>
      </c>
      <c r="F16" s="87">
        <v>4084</v>
      </c>
      <c r="G16" s="88">
        <v>24</v>
      </c>
      <c r="H16" s="88">
        <v>1787</v>
      </c>
      <c r="I16" s="88">
        <v>34</v>
      </c>
      <c r="J16" s="88">
        <v>78</v>
      </c>
      <c r="K16" s="88">
        <v>0</v>
      </c>
      <c r="L16" s="88">
        <v>4</v>
      </c>
      <c r="M16" s="88">
        <v>27</v>
      </c>
      <c r="N16" s="74">
        <f t="shared" si="0"/>
        <v>6152</v>
      </c>
    </row>
    <row r="17" spans="1:14" x14ac:dyDescent="0.25">
      <c r="A17" s="143" t="s">
        <v>18</v>
      </c>
      <c r="B17" s="143"/>
      <c r="C17" s="144"/>
      <c r="D17" s="14" t="s">
        <v>15</v>
      </c>
      <c r="E17" s="89">
        <v>1611</v>
      </c>
      <c r="F17" s="89">
        <v>81351</v>
      </c>
      <c r="G17" s="86">
        <v>291</v>
      </c>
      <c r="H17" s="86">
        <v>35281</v>
      </c>
      <c r="I17" s="86">
        <v>5172</v>
      </c>
      <c r="J17" s="86">
        <v>480</v>
      </c>
      <c r="K17" s="86">
        <v>2783</v>
      </c>
      <c r="L17" s="86">
        <v>6059</v>
      </c>
      <c r="M17" s="86">
        <v>555</v>
      </c>
      <c r="N17" s="71">
        <f t="shared" si="0"/>
        <v>133583</v>
      </c>
    </row>
    <row r="18" spans="1:14" x14ac:dyDescent="0.25">
      <c r="A18" s="141" t="s">
        <v>25</v>
      </c>
      <c r="B18" s="141"/>
      <c r="C18" s="142"/>
      <c r="D18" s="15" t="s">
        <v>14</v>
      </c>
      <c r="E18" s="87">
        <v>1642</v>
      </c>
      <c r="F18" s="87">
        <v>27082</v>
      </c>
      <c r="G18" s="88">
        <v>66</v>
      </c>
      <c r="H18" s="88">
        <v>12352</v>
      </c>
      <c r="I18" s="88">
        <v>1680</v>
      </c>
      <c r="J18" s="88">
        <v>138</v>
      </c>
      <c r="K18" s="88">
        <v>1176</v>
      </c>
      <c r="L18" s="88">
        <v>2740</v>
      </c>
      <c r="M18" s="88">
        <v>452</v>
      </c>
      <c r="N18" s="74">
        <f t="shared" si="0"/>
        <v>47328</v>
      </c>
    </row>
    <row r="19" spans="1:14" x14ac:dyDescent="0.25">
      <c r="A19" s="143" t="s">
        <v>19</v>
      </c>
      <c r="B19" s="143"/>
      <c r="C19" s="144"/>
      <c r="D19" s="14" t="s">
        <v>15</v>
      </c>
      <c r="E19" s="89">
        <v>0</v>
      </c>
      <c r="F19" s="89">
        <v>8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71">
        <f t="shared" si="0"/>
        <v>8</v>
      </c>
    </row>
    <row r="20" spans="1:14" x14ac:dyDescent="0.25">
      <c r="A20" s="141" t="s">
        <v>26</v>
      </c>
      <c r="B20" s="141"/>
      <c r="C20" s="142"/>
      <c r="D20" s="15" t="s">
        <v>14</v>
      </c>
      <c r="E20" s="87">
        <v>576</v>
      </c>
      <c r="F20" s="87">
        <v>9165</v>
      </c>
      <c r="G20" s="88">
        <v>20</v>
      </c>
      <c r="H20" s="88">
        <v>1998</v>
      </c>
      <c r="I20" s="88">
        <v>51</v>
      </c>
      <c r="J20" s="88">
        <v>7</v>
      </c>
      <c r="K20" s="88">
        <v>0</v>
      </c>
      <c r="L20" s="88">
        <v>0</v>
      </c>
      <c r="M20" s="88">
        <v>3</v>
      </c>
      <c r="N20" s="74">
        <f t="shared" si="0"/>
        <v>11820</v>
      </c>
    </row>
    <row r="21" spans="1:14" x14ac:dyDescent="0.25">
      <c r="A21" s="143" t="s">
        <v>20</v>
      </c>
      <c r="B21" s="143"/>
      <c r="C21" s="144"/>
      <c r="D21" s="14" t="s">
        <v>15</v>
      </c>
      <c r="E21" s="89">
        <v>139</v>
      </c>
      <c r="F21" s="89">
        <v>20236</v>
      </c>
      <c r="G21" s="86">
        <v>55</v>
      </c>
      <c r="H21" s="86">
        <v>10313</v>
      </c>
      <c r="I21" s="86">
        <v>1697</v>
      </c>
      <c r="J21" s="86">
        <v>147</v>
      </c>
      <c r="K21" s="86">
        <v>2782</v>
      </c>
      <c r="L21" s="86">
        <v>561</v>
      </c>
      <c r="M21" s="86">
        <v>41</v>
      </c>
      <c r="N21" s="71">
        <f t="shared" si="0"/>
        <v>35971</v>
      </c>
    </row>
    <row r="22" spans="1:14" x14ac:dyDescent="0.25">
      <c r="A22" s="141" t="s">
        <v>27</v>
      </c>
      <c r="B22" s="141"/>
      <c r="C22" s="142"/>
      <c r="D22" s="15" t="s">
        <v>14</v>
      </c>
      <c r="E22" s="87">
        <v>410</v>
      </c>
      <c r="F22" s="87">
        <v>16971</v>
      </c>
      <c r="G22" s="88">
        <v>30</v>
      </c>
      <c r="H22" s="88">
        <v>9703</v>
      </c>
      <c r="I22" s="88">
        <v>3340</v>
      </c>
      <c r="J22" s="88">
        <v>291</v>
      </c>
      <c r="K22" s="88">
        <v>2959</v>
      </c>
      <c r="L22" s="88">
        <v>712</v>
      </c>
      <c r="M22" s="88">
        <v>67</v>
      </c>
      <c r="N22" s="74">
        <f t="shared" si="0"/>
        <v>34483</v>
      </c>
    </row>
    <row r="23" spans="1:14" x14ac:dyDescent="0.25">
      <c r="A23" s="145" t="s">
        <v>33</v>
      </c>
      <c r="B23" s="145"/>
      <c r="C23" s="146"/>
      <c r="D23" s="14" t="s">
        <v>15</v>
      </c>
      <c r="E23" s="89">
        <v>82</v>
      </c>
      <c r="F23" s="89">
        <v>7415</v>
      </c>
      <c r="G23" s="86">
        <v>6</v>
      </c>
      <c r="H23" s="86">
        <v>4873</v>
      </c>
      <c r="I23" s="86">
        <v>166</v>
      </c>
      <c r="J23" s="86">
        <v>28</v>
      </c>
      <c r="K23" s="86">
        <v>0</v>
      </c>
      <c r="L23" s="86">
        <v>702</v>
      </c>
      <c r="M23" s="86">
        <v>43</v>
      </c>
      <c r="N23" s="71">
        <f t="shared" si="0"/>
        <v>13315</v>
      </c>
    </row>
    <row r="24" spans="1:14" x14ac:dyDescent="0.25">
      <c r="A24" s="141" t="s">
        <v>28</v>
      </c>
      <c r="B24" s="141"/>
      <c r="C24" s="142"/>
      <c r="D24" s="15" t="s">
        <v>14</v>
      </c>
      <c r="E24" s="87">
        <v>126</v>
      </c>
      <c r="F24" s="87">
        <v>8934</v>
      </c>
      <c r="G24" s="88">
        <v>29</v>
      </c>
      <c r="H24" s="88">
        <v>5664</v>
      </c>
      <c r="I24" s="88">
        <v>623</v>
      </c>
      <c r="J24" s="88">
        <v>52</v>
      </c>
      <c r="K24" s="88">
        <v>4</v>
      </c>
      <c r="L24" s="88">
        <v>517</v>
      </c>
      <c r="M24" s="88">
        <v>49</v>
      </c>
      <c r="N24" s="74">
        <f t="shared" si="0"/>
        <v>15998</v>
      </c>
    </row>
    <row r="25" spans="1:14" x14ac:dyDescent="0.25">
      <c r="A25" s="143" t="s">
        <v>21</v>
      </c>
      <c r="B25" s="143"/>
      <c r="C25" s="144"/>
      <c r="D25" s="14" t="s">
        <v>15</v>
      </c>
      <c r="E25" s="89">
        <v>33</v>
      </c>
      <c r="F25" s="89">
        <v>916</v>
      </c>
      <c r="G25" s="86">
        <v>3</v>
      </c>
      <c r="H25" s="86">
        <v>360</v>
      </c>
      <c r="I25" s="86">
        <v>22</v>
      </c>
      <c r="J25" s="86">
        <v>3</v>
      </c>
      <c r="K25" s="86">
        <v>34</v>
      </c>
      <c r="L25" s="86">
        <v>1149</v>
      </c>
      <c r="M25" s="86">
        <v>92</v>
      </c>
      <c r="N25" s="71">
        <f t="shared" si="0"/>
        <v>2612</v>
      </c>
    </row>
    <row r="26" spans="1:14" x14ac:dyDescent="0.25">
      <c r="A26" s="141" t="s">
        <v>29</v>
      </c>
      <c r="B26" s="141"/>
      <c r="C26" s="142"/>
      <c r="D26" s="15" t="s">
        <v>14</v>
      </c>
      <c r="E26" s="87">
        <v>470</v>
      </c>
      <c r="F26" s="87">
        <v>37483</v>
      </c>
      <c r="G26" s="88">
        <v>166</v>
      </c>
      <c r="H26" s="88">
        <v>19415</v>
      </c>
      <c r="I26" s="88">
        <v>1474</v>
      </c>
      <c r="J26" s="88">
        <v>193</v>
      </c>
      <c r="K26" s="88">
        <v>1514</v>
      </c>
      <c r="L26" s="88">
        <v>554</v>
      </c>
      <c r="M26" s="88">
        <v>79</v>
      </c>
      <c r="N26" s="74">
        <f t="shared" si="0"/>
        <v>61348</v>
      </c>
    </row>
    <row r="27" spans="1:14" x14ac:dyDescent="0.25">
      <c r="A27" s="143" t="s">
        <v>22</v>
      </c>
      <c r="B27" s="143"/>
      <c r="C27" s="144"/>
      <c r="D27" s="14" t="s">
        <v>15</v>
      </c>
      <c r="E27" s="89">
        <v>239</v>
      </c>
      <c r="F27" s="89">
        <v>33556</v>
      </c>
      <c r="G27" s="86">
        <v>107</v>
      </c>
      <c r="H27" s="86">
        <v>14557</v>
      </c>
      <c r="I27" s="86">
        <v>1023</v>
      </c>
      <c r="J27" s="86">
        <v>138</v>
      </c>
      <c r="K27" s="86">
        <v>0</v>
      </c>
      <c r="L27" s="86">
        <v>242</v>
      </c>
      <c r="M27" s="86">
        <v>29</v>
      </c>
      <c r="N27" s="71">
        <f t="shared" si="0"/>
        <v>49891</v>
      </c>
    </row>
    <row r="28" spans="1:14" x14ac:dyDescent="0.25">
      <c r="A28" s="141" t="s">
        <v>31</v>
      </c>
      <c r="B28" s="141"/>
      <c r="C28" s="142"/>
      <c r="D28" s="15" t="s">
        <v>14</v>
      </c>
      <c r="E28" s="87">
        <v>215</v>
      </c>
      <c r="F28" s="87">
        <v>6361</v>
      </c>
      <c r="G28" s="88">
        <v>9</v>
      </c>
      <c r="H28" s="88">
        <v>2834</v>
      </c>
      <c r="I28" s="88">
        <v>226</v>
      </c>
      <c r="J28" s="88">
        <v>16</v>
      </c>
      <c r="K28" s="88">
        <v>0</v>
      </c>
      <c r="L28" s="88">
        <v>66</v>
      </c>
      <c r="M28" s="88">
        <v>27</v>
      </c>
      <c r="N28" s="74">
        <f t="shared" si="0"/>
        <v>9754</v>
      </c>
    </row>
    <row r="29" spans="1:14" x14ac:dyDescent="0.25">
      <c r="A29" s="143" t="s">
        <v>23</v>
      </c>
      <c r="B29" s="143"/>
      <c r="C29" s="144"/>
      <c r="D29" s="14" t="s">
        <v>15</v>
      </c>
      <c r="E29" s="89">
        <v>60</v>
      </c>
      <c r="F29" s="89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71">
        <f t="shared" si="0"/>
        <v>60</v>
      </c>
    </row>
    <row r="30" spans="1:14" x14ac:dyDescent="0.25">
      <c r="A30" s="141" t="s">
        <v>32</v>
      </c>
      <c r="B30" s="141"/>
      <c r="C30" s="142"/>
      <c r="D30" s="15" t="s">
        <v>14</v>
      </c>
      <c r="E30" s="87">
        <v>739</v>
      </c>
      <c r="F30" s="87">
        <v>1824</v>
      </c>
      <c r="G30" s="88">
        <v>11</v>
      </c>
      <c r="H30" s="88">
        <v>860</v>
      </c>
      <c r="I30" s="88">
        <v>675</v>
      </c>
      <c r="J30" s="88">
        <v>196</v>
      </c>
      <c r="K30" s="88">
        <v>96</v>
      </c>
      <c r="L30" s="88">
        <v>237</v>
      </c>
      <c r="M30" s="88">
        <v>93</v>
      </c>
      <c r="N30" s="74">
        <f t="shared" si="0"/>
        <v>4731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3463</v>
      </c>
      <c r="F31" s="4">
        <f t="shared" ref="F31:N32" si="1">F11+F13+F15+F17+F19+F21+F23+F25+F27+F29</f>
        <v>180554</v>
      </c>
      <c r="G31" s="4">
        <f t="shared" si="1"/>
        <v>586</v>
      </c>
      <c r="H31" s="4">
        <f t="shared" si="1"/>
        <v>80565</v>
      </c>
      <c r="I31" s="4">
        <f t="shared" si="1"/>
        <v>10717</v>
      </c>
      <c r="J31" s="4">
        <f t="shared" si="1"/>
        <v>1243</v>
      </c>
      <c r="K31" s="4">
        <f t="shared" si="1"/>
        <v>6365</v>
      </c>
      <c r="L31" s="4">
        <f t="shared" si="1"/>
        <v>14618</v>
      </c>
      <c r="M31" s="4">
        <f t="shared" si="1"/>
        <v>1216</v>
      </c>
      <c r="N31" s="4">
        <f t="shared" si="1"/>
        <v>299327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5357</v>
      </c>
      <c r="F32" s="5">
        <f t="shared" si="1"/>
        <v>120685</v>
      </c>
      <c r="G32" s="5">
        <f t="shared" si="1"/>
        <v>392</v>
      </c>
      <c r="H32" s="5">
        <f t="shared" si="1"/>
        <v>60200</v>
      </c>
      <c r="I32" s="5">
        <f t="shared" si="1"/>
        <v>9330</v>
      </c>
      <c r="J32" s="5">
        <f t="shared" si="1"/>
        <v>1161</v>
      </c>
      <c r="K32" s="5">
        <f t="shared" si="1"/>
        <v>6457</v>
      </c>
      <c r="L32" s="5">
        <f t="shared" si="1"/>
        <v>6681</v>
      </c>
      <c r="M32" s="5">
        <f t="shared" si="1"/>
        <v>971</v>
      </c>
      <c r="N32" s="5">
        <f t="shared" si="1"/>
        <v>211234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90">
        <v>16382</v>
      </c>
      <c r="F33" s="90">
        <v>301640</v>
      </c>
      <c r="G33" s="90">
        <v>1998</v>
      </c>
      <c r="H33" s="90">
        <v>84061</v>
      </c>
      <c r="I33" s="90">
        <v>11481</v>
      </c>
      <c r="J33" s="90">
        <v>1658</v>
      </c>
      <c r="K33" s="90">
        <v>6991</v>
      </c>
      <c r="L33" s="90">
        <v>22279</v>
      </c>
      <c r="M33" s="90">
        <v>1974</v>
      </c>
      <c r="N33" s="10">
        <f>SUM(E33:M33)</f>
        <v>448464</v>
      </c>
    </row>
    <row r="34" spans="1:14" x14ac:dyDescent="0.25">
      <c r="A34" s="163"/>
      <c r="B34" s="161"/>
      <c r="C34" s="167" t="s">
        <v>36</v>
      </c>
      <c r="D34" s="168"/>
      <c r="E34" s="91">
        <v>2437</v>
      </c>
      <c r="F34" s="91">
        <v>63341</v>
      </c>
      <c r="G34" s="91">
        <v>229</v>
      </c>
      <c r="H34" s="91">
        <v>28302</v>
      </c>
      <c r="I34" s="91">
        <v>3764</v>
      </c>
      <c r="J34" s="91">
        <v>496</v>
      </c>
      <c r="K34" s="91">
        <v>2501</v>
      </c>
      <c r="L34" s="91">
        <v>3333</v>
      </c>
      <c r="M34" s="91">
        <v>390</v>
      </c>
      <c r="N34" s="11">
        <f>SUM(E34:M34)</f>
        <v>104793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0.12949678516393007</v>
      </c>
      <c r="F35" s="13">
        <f t="shared" ref="F35:N35" si="2">F34/(F33+F34)</f>
        <v>0.17354602020379142</v>
      </c>
      <c r="G35" s="13">
        <f t="shared" si="2"/>
        <v>0.10282891782667265</v>
      </c>
      <c r="H35" s="13">
        <f t="shared" si="2"/>
        <v>0.25188006728193446</v>
      </c>
      <c r="I35" s="13">
        <f t="shared" si="2"/>
        <v>0.24690062315513284</v>
      </c>
      <c r="J35" s="13">
        <f t="shared" si="2"/>
        <v>0.23026926648096566</v>
      </c>
      <c r="K35" s="13">
        <f t="shared" si="2"/>
        <v>0.26348504003371259</v>
      </c>
      <c r="L35" s="13">
        <f t="shared" si="2"/>
        <v>0.13013431204123066</v>
      </c>
      <c r="M35" s="13">
        <f t="shared" si="2"/>
        <v>0.1649746192893401</v>
      </c>
      <c r="N35" s="13">
        <f t="shared" si="2"/>
        <v>0.1894110693583633</v>
      </c>
    </row>
    <row r="36" spans="1:14" x14ac:dyDescent="0.25">
      <c r="A36" s="163"/>
      <c r="B36" s="160" t="s">
        <v>39</v>
      </c>
      <c r="C36" s="165" t="s">
        <v>35</v>
      </c>
      <c r="D36" s="166"/>
      <c r="E36" s="92">
        <v>2234</v>
      </c>
      <c r="F36" s="92">
        <v>61177</v>
      </c>
      <c r="G36" s="92">
        <v>226</v>
      </c>
      <c r="H36" s="92">
        <v>27354</v>
      </c>
      <c r="I36" s="92">
        <v>3670</v>
      </c>
      <c r="J36" s="92">
        <v>498</v>
      </c>
      <c r="K36" s="92">
        <v>2381</v>
      </c>
      <c r="L36" s="92">
        <v>2967</v>
      </c>
      <c r="M36" s="92">
        <v>359</v>
      </c>
      <c r="N36" s="12">
        <f>SUM(E36:M36)</f>
        <v>100866</v>
      </c>
    </row>
    <row r="37" spans="1:14" x14ac:dyDescent="0.25">
      <c r="A37" s="163"/>
      <c r="B37" s="161"/>
      <c r="C37" s="167" t="s">
        <v>36</v>
      </c>
      <c r="D37" s="168"/>
      <c r="E37" s="91">
        <v>86</v>
      </c>
      <c r="F37" s="91">
        <v>3123</v>
      </c>
      <c r="G37" s="91">
        <v>4</v>
      </c>
      <c r="H37" s="91">
        <v>1636</v>
      </c>
      <c r="I37" s="91">
        <v>383</v>
      </c>
      <c r="J37" s="91">
        <v>35</v>
      </c>
      <c r="K37" s="91">
        <v>321</v>
      </c>
      <c r="L37" s="91">
        <v>70</v>
      </c>
      <c r="M37" s="91">
        <v>6</v>
      </c>
      <c r="N37" s="11">
        <f>SUM(E37:M37)</f>
        <v>5664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3.7068965517241377E-2</v>
      </c>
      <c r="F38" s="13">
        <f t="shared" ref="F38:N38" si="3">F37/(F37+F36)</f>
        <v>4.8569206842923797E-2</v>
      </c>
      <c r="G38" s="13">
        <f t="shared" si="3"/>
        <v>1.7391304347826087E-2</v>
      </c>
      <c r="H38" s="13">
        <f t="shared" si="3"/>
        <v>5.6433252845808898E-2</v>
      </c>
      <c r="I38" s="13">
        <f t="shared" si="3"/>
        <v>9.4497902788058225E-2</v>
      </c>
      <c r="J38" s="13">
        <f t="shared" si="3"/>
        <v>6.5666041275797379E-2</v>
      </c>
      <c r="K38" s="13">
        <f t="shared" si="3"/>
        <v>0.11880088823094004</v>
      </c>
      <c r="L38" s="13">
        <f t="shared" si="3"/>
        <v>2.3049061573921632E-2</v>
      </c>
      <c r="M38" s="13">
        <f t="shared" si="3"/>
        <v>1.643835616438356E-2</v>
      </c>
      <c r="N38" s="13">
        <f t="shared" si="3"/>
        <v>5.3168121655871585E-2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view="pageLayout" zoomScaleNormal="100" workbookViewId="0">
      <selection activeCell="I22" sqref="I22"/>
    </sheetView>
  </sheetViews>
  <sheetFormatPr baseColWidth="10" defaultRowHeight="15" x14ac:dyDescent="0.25"/>
  <cols>
    <col min="1" max="2" width="11.42578125" style="66"/>
    <col min="3" max="3" width="12.42578125" style="66" customWidth="1"/>
    <col min="4" max="4" width="3.5703125" style="66" bestFit="1" customWidth="1"/>
    <col min="5" max="11" width="11.42578125" style="66"/>
    <col min="12" max="12" width="12.140625" style="66" customWidth="1"/>
    <col min="13" max="13" width="11.42578125" style="66" customWidth="1"/>
    <col min="14" max="16384" width="11.42578125" style="66"/>
  </cols>
  <sheetData>
    <row r="1" spans="1:14" x14ac:dyDescent="0.25">
      <c r="I1" s="138" t="s">
        <v>75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67" t="s">
        <v>10</v>
      </c>
      <c r="F9" s="67" t="s">
        <v>1</v>
      </c>
      <c r="G9" s="67" t="s">
        <v>2</v>
      </c>
      <c r="H9" s="67" t="s">
        <v>3</v>
      </c>
      <c r="I9" s="67" t="s">
        <v>4</v>
      </c>
      <c r="J9" s="67" t="s">
        <v>5</v>
      </c>
      <c r="K9" s="67" t="s">
        <v>11</v>
      </c>
      <c r="L9" s="67" t="s">
        <v>6</v>
      </c>
      <c r="M9" s="67" t="s">
        <v>7</v>
      </c>
      <c r="N9" s="68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69" t="s">
        <v>15</v>
      </c>
      <c r="E11" s="70">
        <v>1421</v>
      </c>
      <c r="F11" s="70">
        <v>98904</v>
      </c>
      <c r="G11" s="70">
        <v>316</v>
      </c>
      <c r="H11" s="70">
        <v>26803</v>
      </c>
      <c r="I11" s="70">
        <v>3193</v>
      </c>
      <c r="J11" s="70">
        <v>293</v>
      </c>
      <c r="K11" s="70">
        <v>2038</v>
      </c>
      <c r="L11" s="70">
        <v>12759</v>
      </c>
      <c r="M11" s="70">
        <v>550</v>
      </c>
      <c r="N11" s="71">
        <f>SUM(E11:M11)</f>
        <v>146277</v>
      </c>
    </row>
    <row r="12" spans="1:14" x14ac:dyDescent="0.25">
      <c r="A12" s="141" t="s">
        <v>13</v>
      </c>
      <c r="B12" s="141"/>
      <c r="C12" s="142"/>
      <c r="D12" s="72" t="s">
        <v>14</v>
      </c>
      <c r="E12" s="73">
        <v>1615</v>
      </c>
      <c r="F12" s="73">
        <v>4255</v>
      </c>
      <c r="G12" s="73">
        <v>7</v>
      </c>
      <c r="H12" s="73">
        <v>1798</v>
      </c>
      <c r="I12" s="73">
        <v>521</v>
      </c>
      <c r="J12" s="73">
        <v>29</v>
      </c>
      <c r="K12" s="73">
        <v>567</v>
      </c>
      <c r="L12" s="73">
        <v>2376</v>
      </c>
      <c r="M12" s="73">
        <v>331</v>
      </c>
      <c r="N12" s="74">
        <f t="shared" ref="N12:N30" si="0">SUM(E12:M12)</f>
        <v>11499</v>
      </c>
    </row>
    <row r="13" spans="1:14" x14ac:dyDescent="0.25">
      <c r="A13" s="143" t="s">
        <v>16</v>
      </c>
      <c r="B13" s="143"/>
      <c r="C13" s="144"/>
      <c r="D13" s="75" t="s">
        <v>15</v>
      </c>
      <c r="E13" s="70">
        <v>1513</v>
      </c>
      <c r="F13" s="70">
        <v>124936</v>
      </c>
      <c r="G13" s="70">
        <v>299</v>
      </c>
      <c r="H13" s="70">
        <v>54093</v>
      </c>
      <c r="I13" s="70">
        <v>8740</v>
      </c>
      <c r="J13" s="70">
        <v>1675</v>
      </c>
      <c r="K13" s="70">
        <v>2548</v>
      </c>
      <c r="L13" s="70">
        <v>21838</v>
      </c>
      <c r="M13" s="70">
        <v>1333</v>
      </c>
      <c r="N13" s="71">
        <f t="shared" si="0"/>
        <v>216975</v>
      </c>
    </row>
    <row r="14" spans="1:14" x14ac:dyDescent="0.25">
      <c r="A14" s="141" t="s">
        <v>30</v>
      </c>
      <c r="B14" s="141"/>
      <c r="C14" s="142"/>
      <c r="D14" s="72" t="s">
        <v>14</v>
      </c>
      <c r="E14" s="73">
        <v>2385</v>
      </c>
      <c r="F14" s="73">
        <v>23033</v>
      </c>
      <c r="G14" s="73">
        <v>36</v>
      </c>
      <c r="H14" s="73">
        <v>13666</v>
      </c>
      <c r="I14" s="73">
        <v>3521</v>
      </c>
      <c r="J14" s="73">
        <v>537</v>
      </c>
      <c r="K14" s="73">
        <v>2100</v>
      </c>
      <c r="L14" s="73">
        <v>3160</v>
      </c>
      <c r="M14" s="73">
        <v>538</v>
      </c>
      <c r="N14" s="74">
        <f t="shared" si="0"/>
        <v>48976</v>
      </c>
    </row>
    <row r="15" spans="1:14" x14ac:dyDescent="0.25">
      <c r="A15" s="143" t="s">
        <v>17</v>
      </c>
      <c r="B15" s="143"/>
      <c r="C15" s="144"/>
      <c r="D15" s="75" t="s">
        <v>15</v>
      </c>
      <c r="E15" s="70">
        <v>341</v>
      </c>
      <c r="F15" s="70">
        <v>6608</v>
      </c>
      <c r="G15" s="70">
        <v>29</v>
      </c>
      <c r="H15" s="70">
        <v>2639</v>
      </c>
      <c r="I15" s="70">
        <v>73</v>
      </c>
      <c r="J15" s="70">
        <v>17</v>
      </c>
      <c r="K15" s="70"/>
      <c r="L15" s="70">
        <v>6</v>
      </c>
      <c r="M15" s="70"/>
      <c r="N15" s="71">
        <f t="shared" si="0"/>
        <v>9713</v>
      </c>
    </row>
    <row r="16" spans="1:14" x14ac:dyDescent="0.25">
      <c r="A16" s="141" t="s">
        <v>24</v>
      </c>
      <c r="B16" s="141"/>
      <c r="C16" s="142"/>
      <c r="D16" s="72" t="s">
        <v>14</v>
      </c>
      <c r="E16" s="73">
        <v>479</v>
      </c>
      <c r="F16" s="73">
        <v>20176</v>
      </c>
      <c r="G16" s="73">
        <v>53</v>
      </c>
      <c r="H16" s="73">
        <v>6935</v>
      </c>
      <c r="I16" s="73">
        <v>301</v>
      </c>
      <c r="J16" s="73">
        <v>324</v>
      </c>
      <c r="K16" s="73"/>
      <c r="L16" s="73">
        <v>36</v>
      </c>
      <c r="M16" s="73">
        <v>78</v>
      </c>
      <c r="N16" s="74">
        <f t="shared" si="0"/>
        <v>28382</v>
      </c>
    </row>
    <row r="17" spans="1:14" x14ac:dyDescent="0.25">
      <c r="A17" s="143" t="s">
        <v>18</v>
      </c>
      <c r="B17" s="143"/>
      <c r="C17" s="144"/>
      <c r="D17" s="75" t="s">
        <v>15</v>
      </c>
      <c r="E17" s="70">
        <v>4166</v>
      </c>
      <c r="F17" s="70">
        <v>310291</v>
      </c>
      <c r="G17" s="70">
        <v>1233</v>
      </c>
      <c r="H17" s="70">
        <v>108468</v>
      </c>
      <c r="I17" s="70">
        <v>15696</v>
      </c>
      <c r="J17" s="70">
        <v>2120</v>
      </c>
      <c r="K17" s="70">
        <v>9498</v>
      </c>
      <c r="L17" s="70">
        <v>20612</v>
      </c>
      <c r="M17" s="70">
        <v>839</v>
      </c>
      <c r="N17" s="71">
        <f t="shared" si="0"/>
        <v>472923</v>
      </c>
    </row>
    <row r="18" spans="1:14" x14ac:dyDescent="0.25">
      <c r="A18" s="141" t="s">
        <v>25</v>
      </c>
      <c r="B18" s="141"/>
      <c r="C18" s="142"/>
      <c r="D18" s="72" t="s">
        <v>14</v>
      </c>
      <c r="E18" s="73">
        <v>6593</v>
      </c>
      <c r="F18" s="73">
        <v>99206</v>
      </c>
      <c r="G18" s="73">
        <v>318</v>
      </c>
      <c r="H18" s="73">
        <v>36094</v>
      </c>
      <c r="I18" s="73">
        <v>6430</v>
      </c>
      <c r="J18" s="73">
        <v>595</v>
      </c>
      <c r="K18" s="73">
        <v>5695</v>
      </c>
      <c r="L18" s="73">
        <v>10919</v>
      </c>
      <c r="M18" s="73">
        <v>1777</v>
      </c>
      <c r="N18" s="74">
        <f t="shared" si="0"/>
        <v>167627</v>
      </c>
    </row>
    <row r="19" spans="1:14" x14ac:dyDescent="0.25">
      <c r="A19" s="143" t="s">
        <v>19</v>
      </c>
      <c r="B19" s="143"/>
      <c r="C19" s="144"/>
      <c r="D19" s="75" t="s">
        <v>15</v>
      </c>
      <c r="E19" s="70"/>
      <c r="F19" s="70">
        <v>2830</v>
      </c>
      <c r="G19" s="70">
        <v>6</v>
      </c>
      <c r="H19" s="70">
        <v>29</v>
      </c>
      <c r="I19" s="70"/>
      <c r="J19" s="70">
        <v>1</v>
      </c>
      <c r="K19" s="70"/>
      <c r="L19" s="70"/>
      <c r="M19" s="70"/>
      <c r="N19" s="71">
        <f t="shared" si="0"/>
        <v>2866</v>
      </c>
    </row>
    <row r="20" spans="1:14" x14ac:dyDescent="0.25">
      <c r="A20" s="141" t="s">
        <v>26</v>
      </c>
      <c r="B20" s="141"/>
      <c r="C20" s="142"/>
      <c r="D20" s="72" t="s">
        <v>14</v>
      </c>
      <c r="E20" s="73">
        <v>3111</v>
      </c>
      <c r="F20" s="73">
        <v>58313</v>
      </c>
      <c r="G20" s="73">
        <v>148</v>
      </c>
      <c r="H20" s="73">
        <v>9613</v>
      </c>
      <c r="I20" s="73">
        <v>185</v>
      </c>
      <c r="J20" s="73">
        <v>39</v>
      </c>
      <c r="K20" s="73"/>
      <c r="L20" s="73"/>
      <c r="M20" s="73"/>
      <c r="N20" s="74">
        <f t="shared" si="0"/>
        <v>71409</v>
      </c>
    </row>
    <row r="21" spans="1:14" x14ac:dyDescent="0.25">
      <c r="A21" s="143" t="s">
        <v>20</v>
      </c>
      <c r="B21" s="143"/>
      <c r="C21" s="144"/>
      <c r="D21" s="75" t="s">
        <v>15</v>
      </c>
      <c r="E21" s="70">
        <v>627</v>
      </c>
      <c r="F21" s="70">
        <v>92453</v>
      </c>
      <c r="G21" s="70">
        <v>211</v>
      </c>
      <c r="H21" s="70">
        <v>36132</v>
      </c>
      <c r="I21" s="70">
        <v>11374</v>
      </c>
      <c r="J21" s="70">
        <v>1195</v>
      </c>
      <c r="K21" s="70">
        <v>9426</v>
      </c>
      <c r="L21" s="70">
        <v>651</v>
      </c>
      <c r="M21" s="70">
        <v>347</v>
      </c>
      <c r="N21" s="71">
        <f t="shared" si="0"/>
        <v>152416</v>
      </c>
    </row>
    <row r="22" spans="1:14" x14ac:dyDescent="0.25">
      <c r="A22" s="141" t="s">
        <v>27</v>
      </c>
      <c r="B22" s="141"/>
      <c r="C22" s="142"/>
      <c r="D22" s="72" t="s">
        <v>14</v>
      </c>
      <c r="E22" s="73">
        <v>2859</v>
      </c>
      <c r="F22" s="73">
        <v>61617</v>
      </c>
      <c r="G22" s="73">
        <v>92</v>
      </c>
      <c r="H22" s="73">
        <v>27729</v>
      </c>
      <c r="I22" s="73">
        <v>10617</v>
      </c>
      <c r="J22" s="73">
        <v>1078</v>
      </c>
      <c r="K22" s="73">
        <v>12241</v>
      </c>
      <c r="L22" s="73">
        <v>2800</v>
      </c>
      <c r="M22" s="73">
        <v>604</v>
      </c>
      <c r="N22" s="74">
        <f t="shared" si="0"/>
        <v>119637</v>
      </c>
    </row>
    <row r="23" spans="1:14" x14ac:dyDescent="0.25">
      <c r="A23" s="145" t="s">
        <v>33</v>
      </c>
      <c r="B23" s="145"/>
      <c r="C23" s="146"/>
      <c r="D23" s="75" t="s">
        <v>15</v>
      </c>
      <c r="E23" s="70">
        <v>237</v>
      </c>
      <c r="F23" s="70">
        <v>1683</v>
      </c>
      <c r="G23" s="70">
        <v>33</v>
      </c>
      <c r="H23" s="70">
        <v>6444</v>
      </c>
      <c r="I23" s="70">
        <v>1053</v>
      </c>
      <c r="J23" s="70">
        <v>80</v>
      </c>
      <c r="K23" s="70">
        <v>2</v>
      </c>
      <c r="L23" s="70">
        <v>3257</v>
      </c>
      <c r="M23" s="70">
        <v>15374</v>
      </c>
      <c r="N23" s="71">
        <f t="shared" si="0"/>
        <v>28163</v>
      </c>
    </row>
    <row r="24" spans="1:14" x14ac:dyDescent="0.25">
      <c r="A24" s="141" t="s">
        <v>28</v>
      </c>
      <c r="B24" s="141"/>
      <c r="C24" s="142"/>
      <c r="D24" s="72" t="s">
        <v>14</v>
      </c>
      <c r="E24" s="73">
        <v>718</v>
      </c>
      <c r="F24" s="73">
        <v>34359</v>
      </c>
      <c r="G24" s="73">
        <v>79</v>
      </c>
      <c r="H24" s="73">
        <v>12209</v>
      </c>
      <c r="I24" s="73">
        <v>2275</v>
      </c>
      <c r="J24" s="73">
        <v>232</v>
      </c>
      <c r="K24" s="73">
        <v>4</v>
      </c>
      <c r="L24" s="73">
        <v>1842</v>
      </c>
      <c r="M24" s="73">
        <v>271</v>
      </c>
      <c r="N24" s="74">
        <f t="shared" si="0"/>
        <v>51989</v>
      </c>
    </row>
    <row r="25" spans="1:14" x14ac:dyDescent="0.25">
      <c r="A25" s="143" t="s">
        <v>21</v>
      </c>
      <c r="B25" s="143"/>
      <c r="C25" s="144"/>
      <c r="D25" s="75" t="s">
        <v>15</v>
      </c>
      <c r="E25" s="70">
        <v>946</v>
      </c>
      <c r="F25" s="70">
        <v>6037</v>
      </c>
      <c r="G25" s="70">
        <v>34</v>
      </c>
      <c r="H25" s="70">
        <v>1885</v>
      </c>
      <c r="I25" s="70">
        <v>139</v>
      </c>
      <c r="J25" s="70">
        <v>23</v>
      </c>
      <c r="K25" s="70">
        <v>246</v>
      </c>
      <c r="L25" s="70">
        <v>4017</v>
      </c>
      <c r="M25" s="70">
        <v>184</v>
      </c>
      <c r="N25" s="71">
        <f t="shared" si="0"/>
        <v>13511</v>
      </c>
    </row>
    <row r="26" spans="1:14" x14ac:dyDescent="0.25">
      <c r="A26" s="141" t="s">
        <v>29</v>
      </c>
      <c r="B26" s="141"/>
      <c r="C26" s="142"/>
      <c r="D26" s="72" t="s">
        <v>14</v>
      </c>
      <c r="E26" s="73">
        <v>2564</v>
      </c>
      <c r="F26" s="73">
        <v>99207</v>
      </c>
      <c r="G26" s="73">
        <v>390</v>
      </c>
      <c r="H26" s="73">
        <v>32853</v>
      </c>
      <c r="I26" s="73">
        <v>4710</v>
      </c>
      <c r="J26" s="73">
        <v>669</v>
      </c>
      <c r="K26" s="73">
        <v>5052</v>
      </c>
      <c r="L26" s="73">
        <v>1755</v>
      </c>
      <c r="M26" s="73">
        <v>132</v>
      </c>
      <c r="N26" s="74">
        <f t="shared" si="0"/>
        <v>147332</v>
      </c>
    </row>
    <row r="27" spans="1:14" x14ac:dyDescent="0.25">
      <c r="A27" s="143" t="s">
        <v>22</v>
      </c>
      <c r="B27" s="143"/>
      <c r="C27" s="144"/>
      <c r="D27" s="75" t="s">
        <v>15</v>
      </c>
      <c r="E27" s="70">
        <v>932</v>
      </c>
      <c r="F27" s="70">
        <v>116474</v>
      </c>
      <c r="G27" s="70">
        <v>297</v>
      </c>
      <c r="H27" s="70">
        <v>42864</v>
      </c>
      <c r="I27" s="70">
        <v>4252</v>
      </c>
      <c r="J27" s="70">
        <v>380</v>
      </c>
      <c r="K27" s="70">
        <v>1</v>
      </c>
      <c r="L27" s="70">
        <v>1601</v>
      </c>
      <c r="M27" s="70">
        <v>163</v>
      </c>
      <c r="N27" s="71">
        <f t="shared" si="0"/>
        <v>166964</v>
      </c>
    </row>
    <row r="28" spans="1:14" x14ac:dyDescent="0.25">
      <c r="A28" s="141" t="s">
        <v>31</v>
      </c>
      <c r="B28" s="141"/>
      <c r="C28" s="142"/>
      <c r="D28" s="72" t="s">
        <v>14</v>
      </c>
      <c r="E28" s="73">
        <v>518</v>
      </c>
      <c r="F28" s="73">
        <v>19547</v>
      </c>
      <c r="G28" s="73">
        <v>15</v>
      </c>
      <c r="H28" s="73">
        <v>7313</v>
      </c>
      <c r="I28" s="73">
        <v>855</v>
      </c>
      <c r="J28" s="73">
        <v>103</v>
      </c>
      <c r="K28" s="73">
        <v>3</v>
      </c>
      <c r="L28" s="73">
        <v>669</v>
      </c>
      <c r="M28" s="73">
        <v>114</v>
      </c>
      <c r="N28" s="74">
        <f t="shared" si="0"/>
        <v>29137</v>
      </c>
    </row>
    <row r="29" spans="1:14" x14ac:dyDescent="0.25">
      <c r="A29" s="143" t="s">
        <v>23</v>
      </c>
      <c r="B29" s="143"/>
      <c r="C29" s="144"/>
      <c r="D29" s="75" t="s">
        <v>15</v>
      </c>
      <c r="E29" s="70">
        <v>136</v>
      </c>
      <c r="F29" s="70"/>
      <c r="G29" s="70"/>
      <c r="H29" s="70"/>
      <c r="I29" s="70"/>
      <c r="J29" s="70"/>
      <c r="K29" s="70"/>
      <c r="L29" s="70"/>
      <c r="M29" s="70">
        <v>1</v>
      </c>
      <c r="N29" s="71">
        <f t="shared" si="0"/>
        <v>137</v>
      </c>
    </row>
    <row r="30" spans="1:14" x14ac:dyDescent="0.25">
      <c r="A30" s="141" t="s">
        <v>32</v>
      </c>
      <c r="B30" s="141"/>
      <c r="C30" s="142"/>
      <c r="D30" s="72" t="s">
        <v>14</v>
      </c>
      <c r="E30" s="73">
        <v>265</v>
      </c>
      <c r="F30" s="73">
        <v>8907</v>
      </c>
      <c r="G30" s="73">
        <v>36</v>
      </c>
      <c r="H30" s="73">
        <v>5923</v>
      </c>
      <c r="I30" s="73">
        <v>2101</v>
      </c>
      <c r="J30" s="73">
        <v>1595</v>
      </c>
      <c r="K30" s="73">
        <v>308</v>
      </c>
      <c r="L30" s="73">
        <v>1055</v>
      </c>
      <c r="M30" s="73">
        <v>2975</v>
      </c>
      <c r="N30" s="74">
        <f t="shared" si="0"/>
        <v>23165</v>
      </c>
    </row>
    <row r="31" spans="1:14" x14ac:dyDescent="0.25">
      <c r="A31" s="158" t="s">
        <v>34</v>
      </c>
      <c r="B31" s="158"/>
      <c r="C31" s="159"/>
      <c r="D31" s="76" t="s">
        <v>15</v>
      </c>
      <c r="E31" s="71">
        <f>E11+E13+E15+E17+E19+E21+E23+E25+E27+E29</f>
        <v>10319</v>
      </c>
      <c r="F31" s="71">
        <f t="shared" ref="F31:N32" si="1">F11+F13+F15+F17+F19+F21+F23+F25+F27+F29</f>
        <v>760216</v>
      </c>
      <c r="G31" s="71">
        <f t="shared" si="1"/>
        <v>2458</v>
      </c>
      <c r="H31" s="71">
        <f t="shared" si="1"/>
        <v>279357</v>
      </c>
      <c r="I31" s="71">
        <f t="shared" si="1"/>
        <v>44520</v>
      </c>
      <c r="J31" s="71">
        <f t="shared" si="1"/>
        <v>5784</v>
      </c>
      <c r="K31" s="71">
        <f t="shared" si="1"/>
        <v>23759</v>
      </c>
      <c r="L31" s="71">
        <f t="shared" si="1"/>
        <v>64741</v>
      </c>
      <c r="M31" s="71">
        <f t="shared" si="1"/>
        <v>18791</v>
      </c>
      <c r="N31" s="71">
        <f t="shared" si="1"/>
        <v>1209945</v>
      </c>
    </row>
    <row r="32" spans="1:14" x14ac:dyDescent="0.25">
      <c r="A32" s="158"/>
      <c r="B32" s="158"/>
      <c r="C32" s="159"/>
      <c r="D32" s="77" t="s">
        <v>14</v>
      </c>
      <c r="E32" s="74">
        <f>E12+E14+E16+E18+E20+E22+E24+E26+E28+E30</f>
        <v>21107</v>
      </c>
      <c r="F32" s="74">
        <f t="shared" si="1"/>
        <v>428620</v>
      </c>
      <c r="G32" s="74">
        <f t="shared" si="1"/>
        <v>1174</v>
      </c>
      <c r="H32" s="74">
        <f t="shared" si="1"/>
        <v>154133</v>
      </c>
      <c r="I32" s="74">
        <f t="shared" si="1"/>
        <v>31516</v>
      </c>
      <c r="J32" s="74">
        <f t="shared" si="1"/>
        <v>5201</v>
      </c>
      <c r="K32" s="74">
        <f t="shared" si="1"/>
        <v>25970</v>
      </c>
      <c r="L32" s="74">
        <f t="shared" si="1"/>
        <v>24612</v>
      </c>
      <c r="M32" s="74">
        <f t="shared" si="1"/>
        <v>6820</v>
      </c>
      <c r="N32" s="74">
        <f t="shared" si="1"/>
        <v>699153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8">
        <v>38703</v>
      </c>
      <c r="F33" s="78">
        <v>742627</v>
      </c>
      <c r="G33" s="78">
        <v>3070</v>
      </c>
      <c r="H33" s="78">
        <v>129776</v>
      </c>
      <c r="I33" s="78">
        <v>16068</v>
      </c>
      <c r="J33" s="78">
        <v>4507</v>
      </c>
      <c r="K33" s="78">
        <v>10843</v>
      </c>
      <c r="L33" s="78">
        <v>72104</v>
      </c>
      <c r="M33" s="78">
        <v>13492</v>
      </c>
      <c r="N33" s="79">
        <f>SUM(E33:M33)</f>
        <v>1031190</v>
      </c>
    </row>
    <row r="34" spans="1:14" x14ac:dyDescent="0.25">
      <c r="A34" s="163"/>
      <c r="B34" s="161"/>
      <c r="C34" s="167" t="s">
        <v>36</v>
      </c>
      <c r="D34" s="168"/>
      <c r="E34" s="80">
        <v>10707</v>
      </c>
      <c r="F34" s="80">
        <v>243343</v>
      </c>
      <c r="G34" s="80">
        <v>555</v>
      </c>
      <c r="H34" s="80">
        <v>61799</v>
      </c>
      <c r="I34" s="80">
        <v>12555</v>
      </c>
      <c r="J34" s="80">
        <v>1996</v>
      </c>
      <c r="K34" s="80">
        <v>9235</v>
      </c>
      <c r="L34" s="80">
        <v>14292</v>
      </c>
      <c r="M34" s="80">
        <v>13937</v>
      </c>
      <c r="N34" s="81">
        <f>SUM(E34:M34)</f>
        <v>368419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0.2166970248937462</v>
      </c>
      <c r="F35" s="13">
        <f t="shared" ref="F35:N35" si="2">F34/(F33+F34)</f>
        <v>0.24680568374291306</v>
      </c>
      <c r="G35" s="13">
        <f t="shared" si="2"/>
        <v>0.15310344827586206</v>
      </c>
      <c r="H35" s="13">
        <f t="shared" si="2"/>
        <v>0.32258384444734439</v>
      </c>
      <c r="I35" s="13">
        <f t="shared" si="2"/>
        <v>0.43863326695314958</v>
      </c>
      <c r="J35" s="13">
        <f t="shared" si="2"/>
        <v>0.30693526064893129</v>
      </c>
      <c r="K35" s="13">
        <f t="shared" si="2"/>
        <v>0.45995617093335989</v>
      </c>
      <c r="L35" s="13">
        <f t="shared" si="2"/>
        <v>0.16542432520024075</v>
      </c>
      <c r="M35" s="13">
        <f t="shared" si="2"/>
        <v>0.50811185241897261</v>
      </c>
      <c r="N35" s="13">
        <f t="shared" si="2"/>
        <v>0.26322994493462104</v>
      </c>
    </row>
    <row r="36" spans="1:14" x14ac:dyDescent="0.25">
      <c r="A36" s="163"/>
      <c r="B36" s="160" t="s">
        <v>39</v>
      </c>
      <c r="C36" s="165" t="s">
        <v>35</v>
      </c>
      <c r="D36" s="166"/>
      <c r="E36" s="82">
        <v>10133</v>
      </c>
      <c r="F36" s="82">
        <v>237947</v>
      </c>
      <c r="G36" s="82">
        <v>556</v>
      </c>
      <c r="H36" s="82">
        <v>72364</v>
      </c>
      <c r="I36" s="82">
        <v>12398</v>
      </c>
      <c r="J36" s="82">
        <v>1984</v>
      </c>
      <c r="K36" s="82">
        <v>9012</v>
      </c>
      <c r="L36" s="82">
        <v>13450</v>
      </c>
      <c r="M36" s="82">
        <v>1502</v>
      </c>
      <c r="N36" s="83">
        <f>SUM(E36:M36)</f>
        <v>359346</v>
      </c>
    </row>
    <row r="37" spans="1:14" x14ac:dyDescent="0.25">
      <c r="A37" s="163"/>
      <c r="B37" s="161"/>
      <c r="C37" s="167" t="s">
        <v>36</v>
      </c>
      <c r="D37" s="168"/>
      <c r="E37" s="80">
        <v>1402</v>
      </c>
      <c r="F37" s="80">
        <v>26244</v>
      </c>
      <c r="G37" s="80">
        <v>28</v>
      </c>
      <c r="H37" s="80">
        <v>10007</v>
      </c>
      <c r="I37" s="80">
        <v>3070</v>
      </c>
      <c r="J37" s="80">
        <v>407</v>
      </c>
      <c r="K37" s="80">
        <v>4854</v>
      </c>
      <c r="L37" s="80">
        <v>332</v>
      </c>
      <c r="M37" s="80">
        <v>159</v>
      </c>
      <c r="N37" s="81">
        <f>SUM(E37:M37)</f>
        <v>46503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0.12154312960554833</v>
      </c>
      <c r="F38" s="13">
        <f t="shared" ref="F38:N38" si="3">F37/(F37+F36)</f>
        <v>9.9337221934130984E-2</v>
      </c>
      <c r="G38" s="13">
        <f t="shared" si="3"/>
        <v>4.7945205479452052E-2</v>
      </c>
      <c r="H38" s="13">
        <f t="shared" si="3"/>
        <v>0.12148693108011314</v>
      </c>
      <c r="I38" s="13">
        <f t="shared" si="3"/>
        <v>0.19847426945952934</v>
      </c>
      <c r="J38" s="13">
        <f t="shared" si="3"/>
        <v>0.17022166457549143</v>
      </c>
      <c r="K38" s="13">
        <f t="shared" si="3"/>
        <v>0.35006490696668108</v>
      </c>
      <c r="L38" s="13">
        <f t="shared" si="3"/>
        <v>2.4089391960528225E-2</v>
      </c>
      <c r="M38" s="13">
        <f t="shared" si="3"/>
        <v>9.5725466586393734E-2</v>
      </c>
      <c r="N38" s="13">
        <f t="shared" si="3"/>
        <v>0.11458202434895737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0866141732283472" right="0" top="1.1811023622047245" bottom="0.74803149606299213" header="3.937007874015748E-2" footer="0.31496062992125984"/>
  <pageSetup paperSize="9" scale="80" orientation="landscape" r:id="rId1"/>
  <headerFooter differentFirst="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2" zoomScaleNormal="100" workbookViewId="0">
      <selection activeCell="E11" sqref="E1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86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117">
        <v>5334</v>
      </c>
      <c r="F11" s="117">
        <v>251596</v>
      </c>
      <c r="G11" s="117">
        <v>8994</v>
      </c>
      <c r="H11" s="117">
        <v>54584</v>
      </c>
      <c r="I11" s="117">
        <v>5568</v>
      </c>
      <c r="J11" s="117">
        <v>1199</v>
      </c>
      <c r="K11" s="117">
        <v>1354</v>
      </c>
      <c r="L11" s="117">
        <v>517</v>
      </c>
      <c r="M11" s="117">
        <v>419</v>
      </c>
      <c r="N11" s="4">
        <f>SUM(E11:M11)</f>
        <v>329565</v>
      </c>
    </row>
    <row r="12" spans="1:14" x14ac:dyDescent="0.25">
      <c r="A12" s="141" t="s">
        <v>13</v>
      </c>
      <c r="B12" s="141"/>
      <c r="C12" s="142"/>
      <c r="D12" s="15" t="s">
        <v>14</v>
      </c>
      <c r="E12" s="114">
        <v>1175</v>
      </c>
      <c r="F12" s="114">
        <v>9761</v>
      </c>
      <c r="G12" s="114">
        <v>400</v>
      </c>
      <c r="H12" s="114">
        <v>2038</v>
      </c>
      <c r="I12" s="114">
        <v>325</v>
      </c>
      <c r="J12" s="114">
        <v>26</v>
      </c>
      <c r="K12" s="114">
        <v>163</v>
      </c>
      <c r="L12" s="114">
        <v>78</v>
      </c>
      <c r="M12" s="114">
        <v>56</v>
      </c>
      <c r="N12" s="5">
        <f t="shared" ref="N12:N30" si="0">SUM(E12:M12)</f>
        <v>14022</v>
      </c>
    </row>
    <row r="13" spans="1:14" x14ac:dyDescent="0.25">
      <c r="A13" s="143" t="s">
        <v>16</v>
      </c>
      <c r="B13" s="143"/>
      <c r="C13" s="144"/>
      <c r="D13" s="14" t="s">
        <v>15</v>
      </c>
      <c r="E13" s="117">
        <v>4647</v>
      </c>
      <c r="F13" s="117">
        <v>335599</v>
      </c>
      <c r="G13" s="117">
        <v>12669</v>
      </c>
      <c r="H13" s="117">
        <v>98730</v>
      </c>
      <c r="I13" s="117">
        <v>16685</v>
      </c>
      <c r="J13" s="117">
        <v>5286</v>
      </c>
      <c r="K13" s="117">
        <v>3802</v>
      </c>
      <c r="L13" s="117">
        <v>897</v>
      </c>
      <c r="M13" s="117">
        <v>782</v>
      </c>
      <c r="N13" s="4">
        <f t="shared" si="0"/>
        <v>479097</v>
      </c>
    </row>
    <row r="14" spans="1:14" x14ac:dyDescent="0.25">
      <c r="A14" s="141" t="s">
        <v>30</v>
      </c>
      <c r="B14" s="141"/>
      <c r="C14" s="142"/>
      <c r="D14" s="15" t="s">
        <v>14</v>
      </c>
      <c r="E14" s="114">
        <v>2283</v>
      </c>
      <c r="F14" s="114">
        <v>26171</v>
      </c>
      <c r="G14" s="114">
        <v>1290</v>
      </c>
      <c r="H14" s="114">
        <v>10787</v>
      </c>
      <c r="I14" s="114">
        <v>2506</v>
      </c>
      <c r="J14" s="114">
        <v>480</v>
      </c>
      <c r="K14" s="114">
        <v>608</v>
      </c>
      <c r="L14" s="114">
        <v>144</v>
      </c>
      <c r="M14" s="114">
        <v>92</v>
      </c>
      <c r="N14" s="5">
        <f t="shared" si="0"/>
        <v>44361</v>
      </c>
    </row>
    <row r="15" spans="1:14" x14ac:dyDescent="0.25">
      <c r="A15" s="143" t="s">
        <v>17</v>
      </c>
      <c r="B15" s="143"/>
      <c r="C15" s="144"/>
      <c r="D15" s="14" t="s">
        <v>15</v>
      </c>
      <c r="E15" s="117">
        <v>228</v>
      </c>
      <c r="F15" s="117">
        <v>5657</v>
      </c>
      <c r="G15" s="117">
        <v>227</v>
      </c>
      <c r="H15" s="117">
        <v>1357</v>
      </c>
      <c r="I15" s="117">
        <v>62</v>
      </c>
      <c r="J15" s="117">
        <v>46</v>
      </c>
      <c r="K15" s="117">
        <v>0</v>
      </c>
      <c r="L15" s="117">
        <v>1</v>
      </c>
      <c r="M15" s="117">
        <v>16</v>
      </c>
      <c r="N15" s="4">
        <f t="shared" si="0"/>
        <v>7594</v>
      </c>
    </row>
    <row r="16" spans="1:14" x14ac:dyDescent="0.25">
      <c r="A16" s="141" t="s">
        <v>24</v>
      </c>
      <c r="B16" s="141"/>
      <c r="C16" s="142"/>
      <c r="D16" s="15" t="s">
        <v>14</v>
      </c>
      <c r="E16" s="114">
        <v>873</v>
      </c>
      <c r="F16" s="114">
        <v>18375</v>
      </c>
      <c r="G16" s="114">
        <v>807</v>
      </c>
      <c r="H16" s="114">
        <v>5004</v>
      </c>
      <c r="I16" s="114">
        <v>118</v>
      </c>
      <c r="J16" s="114">
        <v>284</v>
      </c>
      <c r="K16" s="114">
        <v>0</v>
      </c>
      <c r="L16" s="114">
        <v>3</v>
      </c>
      <c r="M16" s="114">
        <v>20</v>
      </c>
      <c r="N16" s="5">
        <f t="shared" si="0"/>
        <v>25484</v>
      </c>
    </row>
    <row r="17" spans="1:14" x14ac:dyDescent="0.25">
      <c r="A17" s="143" t="s">
        <v>18</v>
      </c>
      <c r="B17" s="143"/>
      <c r="C17" s="144"/>
      <c r="D17" s="14" t="s">
        <v>15</v>
      </c>
      <c r="E17" s="117">
        <v>9930</v>
      </c>
      <c r="F17" s="117">
        <v>591336</v>
      </c>
      <c r="G17" s="117">
        <v>28881</v>
      </c>
      <c r="H17" s="117">
        <v>160822</v>
      </c>
      <c r="I17" s="117">
        <v>22804</v>
      </c>
      <c r="J17" s="117">
        <v>9959</v>
      </c>
      <c r="K17" s="117">
        <v>6978</v>
      </c>
      <c r="L17" s="117">
        <v>1040</v>
      </c>
      <c r="M17" s="117">
        <v>972</v>
      </c>
      <c r="N17" s="4">
        <f t="shared" si="0"/>
        <v>832722</v>
      </c>
    </row>
    <row r="18" spans="1:14" x14ac:dyDescent="0.25">
      <c r="A18" s="141" t="s">
        <v>25</v>
      </c>
      <c r="B18" s="141"/>
      <c r="C18" s="142"/>
      <c r="D18" s="15" t="s">
        <v>14</v>
      </c>
      <c r="E18" s="114">
        <v>9229</v>
      </c>
      <c r="F18" s="114">
        <v>130190</v>
      </c>
      <c r="G18" s="114">
        <v>4733</v>
      </c>
      <c r="H18" s="114">
        <v>32126</v>
      </c>
      <c r="I18" s="114">
        <v>4207</v>
      </c>
      <c r="J18" s="114">
        <v>532</v>
      </c>
      <c r="K18" s="114">
        <v>1392</v>
      </c>
      <c r="L18" s="114">
        <v>456</v>
      </c>
      <c r="M18" s="114">
        <v>334</v>
      </c>
      <c r="N18" s="5">
        <f t="shared" si="0"/>
        <v>183199</v>
      </c>
    </row>
    <row r="19" spans="1:14" x14ac:dyDescent="0.25">
      <c r="A19" s="143" t="s">
        <v>19</v>
      </c>
      <c r="B19" s="143"/>
      <c r="C19" s="144"/>
      <c r="D19" s="14" t="s">
        <v>15</v>
      </c>
      <c r="E19" s="117">
        <v>0</v>
      </c>
      <c r="F19" s="117">
        <v>1744</v>
      </c>
      <c r="G19" s="117">
        <v>68</v>
      </c>
      <c r="H19" s="117">
        <v>25</v>
      </c>
      <c r="I19" s="117">
        <v>1</v>
      </c>
      <c r="J19" s="117">
        <v>1</v>
      </c>
      <c r="K19" s="117">
        <v>0</v>
      </c>
      <c r="L19" s="117">
        <v>0</v>
      </c>
      <c r="M19" s="117">
        <v>0</v>
      </c>
      <c r="N19" s="4">
        <f t="shared" si="0"/>
        <v>1839</v>
      </c>
    </row>
    <row r="20" spans="1:14" x14ac:dyDescent="0.25">
      <c r="A20" s="141" t="s">
        <v>26</v>
      </c>
      <c r="B20" s="141"/>
      <c r="C20" s="142"/>
      <c r="D20" s="15" t="s">
        <v>14</v>
      </c>
      <c r="E20" s="114">
        <v>3970</v>
      </c>
      <c r="F20" s="114">
        <v>90551</v>
      </c>
      <c r="G20" s="114">
        <v>3292</v>
      </c>
      <c r="H20" s="114">
        <v>13320</v>
      </c>
      <c r="I20" s="114">
        <v>343</v>
      </c>
      <c r="J20" s="114">
        <v>58</v>
      </c>
      <c r="K20" s="114">
        <v>0</v>
      </c>
      <c r="L20" s="114">
        <v>0</v>
      </c>
      <c r="M20" s="114">
        <v>4</v>
      </c>
      <c r="N20" s="5">
        <f t="shared" si="0"/>
        <v>111538</v>
      </c>
    </row>
    <row r="21" spans="1:14" x14ac:dyDescent="0.25">
      <c r="A21" s="143" t="s">
        <v>20</v>
      </c>
      <c r="B21" s="143"/>
      <c r="C21" s="144"/>
      <c r="D21" s="14" t="s">
        <v>15</v>
      </c>
      <c r="E21" s="117">
        <v>257</v>
      </c>
      <c r="F21" s="117">
        <v>80470</v>
      </c>
      <c r="G21" s="117">
        <v>4807</v>
      </c>
      <c r="H21" s="117">
        <v>24887</v>
      </c>
      <c r="I21" s="117">
        <v>5541</v>
      </c>
      <c r="J21" s="117">
        <v>1629</v>
      </c>
      <c r="K21" s="117">
        <v>3326</v>
      </c>
      <c r="L21" s="117">
        <v>1</v>
      </c>
      <c r="M21" s="117">
        <v>78</v>
      </c>
      <c r="N21" s="4">
        <f t="shared" si="0"/>
        <v>120996</v>
      </c>
    </row>
    <row r="22" spans="1:14" x14ac:dyDescent="0.25">
      <c r="A22" s="141" t="s">
        <v>27</v>
      </c>
      <c r="B22" s="141"/>
      <c r="C22" s="142"/>
      <c r="D22" s="15" t="s">
        <v>14</v>
      </c>
      <c r="E22" s="114">
        <v>1901</v>
      </c>
      <c r="F22" s="114">
        <v>30088</v>
      </c>
      <c r="G22" s="114">
        <v>2203</v>
      </c>
      <c r="H22" s="114">
        <v>12697</v>
      </c>
      <c r="I22" s="114">
        <v>5853</v>
      </c>
      <c r="J22" s="114">
        <v>1316</v>
      </c>
      <c r="K22" s="114">
        <v>3210</v>
      </c>
      <c r="L22" s="114">
        <v>11</v>
      </c>
      <c r="M22" s="114">
        <v>53</v>
      </c>
      <c r="N22" s="5">
        <f t="shared" si="0"/>
        <v>57332</v>
      </c>
    </row>
    <row r="23" spans="1:14" x14ac:dyDescent="0.25">
      <c r="A23" s="145" t="s">
        <v>33</v>
      </c>
      <c r="B23" s="145"/>
      <c r="C23" s="146"/>
      <c r="D23" s="14" t="s">
        <v>15</v>
      </c>
      <c r="E23" s="117">
        <v>114</v>
      </c>
      <c r="F23" s="117">
        <v>25459</v>
      </c>
      <c r="G23" s="117">
        <v>1041</v>
      </c>
      <c r="H23" s="117">
        <v>7403</v>
      </c>
      <c r="I23" s="117">
        <v>798</v>
      </c>
      <c r="J23" s="117">
        <v>217</v>
      </c>
      <c r="K23" s="117">
        <v>0</v>
      </c>
      <c r="L23" s="117">
        <v>193</v>
      </c>
      <c r="M23" s="117">
        <v>86</v>
      </c>
      <c r="N23" s="4">
        <f t="shared" si="0"/>
        <v>35311</v>
      </c>
    </row>
    <row r="24" spans="1:14" x14ac:dyDescent="0.25">
      <c r="A24" s="141" t="s">
        <v>28</v>
      </c>
      <c r="B24" s="141"/>
      <c r="C24" s="142"/>
      <c r="D24" s="15" t="s">
        <v>14</v>
      </c>
      <c r="E24" s="114">
        <v>256</v>
      </c>
      <c r="F24" s="114">
        <v>14362</v>
      </c>
      <c r="G24" s="114">
        <v>674</v>
      </c>
      <c r="H24" s="114">
        <v>3806</v>
      </c>
      <c r="I24" s="114">
        <v>785</v>
      </c>
      <c r="J24" s="114">
        <v>172</v>
      </c>
      <c r="K24" s="114">
        <v>0</v>
      </c>
      <c r="L24" s="114">
        <v>54</v>
      </c>
      <c r="M24" s="114">
        <v>24</v>
      </c>
      <c r="N24" s="5">
        <f t="shared" si="0"/>
        <v>20133</v>
      </c>
    </row>
    <row r="25" spans="1:14" x14ac:dyDescent="0.25">
      <c r="A25" s="143" t="s">
        <v>21</v>
      </c>
      <c r="B25" s="143"/>
      <c r="C25" s="144"/>
      <c r="D25" s="14" t="s">
        <v>15</v>
      </c>
      <c r="E25" s="117">
        <v>1071</v>
      </c>
      <c r="F25" s="117">
        <v>20119</v>
      </c>
      <c r="G25" s="117">
        <v>1103</v>
      </c>
      <c r="H25" s="117">
        <v>6284</v>
      </c>
      <c r="I25" s="117">
        <v>451</v>
      </c>
      <c r="J25" s="117">
        <v>206</v>
      </c>
      <c r="K25" s="117">
        <v>272</v>
      </c>
      <c r="L25" s="117">
        <v>120</v>
      </c>
      <c r="M25" s="117">
        <v>118</v>
      </c>
      <c r="N25" s="4">
        <f t="shared" si="0"/>
        <v>29744</v>
      </c>
    </row>
    <row r="26" spans="1:14" x14ac:dyDescent="0.25">
      <c r="A26" s="141" t="s">
        <v>29</v>
      </c>
      <c r="B26" s="141"/>
      <c r="C26" s="142"/>
      <c r="D26" s="15" t="s">
        <v>14</v>
      </c>
      <c r="E26" s="114">
        <v>2403</v>
      </c>
      <c r="F26" s="114">
        <v>105823</v>
      </c>
      <c r="G26" s="114">
        <v>4664</v>
      </c>
      <c r="H26" s="114">
        <v>22140</v>
      </c>
      <c r="I26" s="114">
        <v>2369</v>
      </c>
      <c r="J26" s="114">
        <v>1146</v>
      </c>
      <c r="K26" s="114">
        <v>849</v>
      </c>
      <c r="L26" s="114">
        <v>67</v>
      </c>
      <c r="M26" s="114">
        <v>70</v>
      </c>
      <c r="N26" s="5">
        <f t="shared" si="0"/>
        <v>139531</v>
      </c>
    </row>
    <row r="27" spans="1:14" x14ac:dyDescent="0.25">
      <c r="A27" s="143" t="s">
        <v>22</v>
      </c>
      <c r="B27" s="143"/>
      <c r="C27" s="144"/>
      <c r="D27" s="14" t="s">
        <v>15</v>
      </c>
      <c r="E27" s="117">
        <v>1614</v>
      </c>
      <c r="F27" s="117">
        <v>358341</v>
      </c>
      <c r="G27" s="117">
        <v>16987</v>
      </c>
      <c r="H27" s="117">
        <v>100890</v>
      </c>
      <c r="I27" s="117">
        <v>12841</v>
      </c>
      <c r="J27" s="117">
        <v>2495</v>
      </c>
      <c r="K27" s="117">
        <v>0</v>
      </c>
      <c r="L27" s="117">
        <v>87</v>
      </c>
      <c r="M27" s="117">
        <v>189</v>
      </c>
      <c r="N27" s="4">
        <f t="shared" si="0"/>
        <v>493444</v>
      </c>
    </row>
    <row r="28" spans="1:14" x14ac:dyDescent="0.25">
      <c r="A28" s="141" t="s">
        <v>31</v>
      </c>
      <c r="B28" s="141"/>
      <c r="C28" s="142"/>
      <c r="D28" s="15" t="s">
        <v>14</v>
      </c>
      <c r="E28" s="114">
        <v>818</v>
      </c>
      <c r="F28" s="114">
        <v>17674</v>
      </c>
      <c r="G28" s="114">
        <v>656</v>
      </c>
      <c r="H28" s="114">
        <v>4334</v>
      </c>
      <c r="I28" s="114">
        <v>328</v>
      </c>
      <c r="J28" s="114">
        <v>94</v>
      </c>
      <c r="K28" s="114">
        <v>0</v>
      </c>
      <c r="L28" s="114">
        <v>10</v>
      </c>
      <c r="M28" s="114">
        <v>8</v>
      </c>
      <c r="N28" s="5">
        <f t="shared" si="0"/>
        <v>23922</v>
      </c>
    </row>
    <row r="29" spans="1:14" x14ac:dyDescent="0.25">
      <c r="A29" s="143" t="s">
        <v>23</v>
      </c>
      <c r="B29" s="143"/>
      <c r="C29" s="144"/>
      <c r="D29" s="14" t="s">
        <v>15</v>
      </c>
      <c r="E29" s="117">
        <v>441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4">
        <f t="shared" si="0"/>
        <v>441</v>
      </c>
    </row>
    <row r="30" spans="1:14" x14ac:dyDescent="0.25">
      <c r="A30" s="141" t="s">
        <v>32</v>
      </c>
      <c r="B30" s="141"/>
      <c r="C30" s="142"/>
      <c r="D30" s="15" t="s">
        <v>14</v>
      </c>
      <c r="E30" s="114">
        <v>2123</v>
      </c>
      <c r="F30" s="114">
        <v>4721</v>
      </c>
      <c r="G30" s="114">
        <v>701</v>
      </c>
      <c r="H30" s="114">
        <v>1618</v>
      </c>
      <c r="I30" s="114">
        <v>1350</v>
      </c>
      <c r="J30" s="114">
        <v>590</v>
      </c>
      <c r="K30" s="114">
        <v>51</v>
      </c>
      <c r="L30" s="114">
        <v>40</v>
      </c>
      <c r="M30" s="114">
        <v>45</v>
      </c>
      <c r="N30" s="5">
        <f t="shared" si="0"/>
        <v>11239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23636</v>
      </c>
      <c r="F31" s="4">
        <f t="shared" ref="F31:N32" si="1">F11+F13+F15+F17+F19+F21+F23+F25+F27+F29</f>
        <v>1670321</v>
      </c>
      <c r="G31" s="4">
        <f t="shared" si="1"/>
        <v>74777</v>
      </c>
      <c r="H31" s="4">
        <f t="shared" si="1"/>
        <v>454982</v>
      </c>
      <c r="I31" s="4">
        <f t="shared" si="1"/>
        <v>64751</v>
      </c>
      <c r="J31" s="4">
        <f t="shared" si="1"/>
        <v>21038</v>
      </c>
      <c r="K31" s="4">
        <f t="shared" si="1"/>
        <v>15732</v>
      </c>
      <c r="L31" s="4">
        <f t="shared" si="1"/>
        <v>2856</v>
      </c>
      <c r="M31" s="4">
        <f t="shared" si="1"/>
        <v>2660</v>
      </c>
      <c r="N31" s="4">
        <f t="shared" si="1"/>
        <v>2330753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25031</v>
      </c>
      <c r="F32" s="5">
        <f t="shared" si="1"/>
        <v>447716</v>
      </c>
      <c r="G32" s="5">
        <f t="shared" si="1"/>
        <v>19420</v>
      </c>
      <c r="H32" s="5">
        <f t="shared" si="1"/>
        <v>107870</v>
      </c>
      <c r="I32" s="5">
        <f t="shared" si="1"/>
        <v>18184</v>
      </c>
      <c r="J32" s="5">
        <f t="shared" si="1"/>
        <v>4698</v>
      </c>
      <c r="K32" s="5">
        <f t="shared" si="1"/>
        <v>6273</v>
      </c>
      <c r="L32" s="5">
        <f t="shared" si="1"/>
        <v>863</v>
      </c>
      <c r="M32" s="5">
        <f t="shared" si="1"/>
        <v>706</v>
      </c>
      <c r="N32" s="5">
        <f t="shared" si="1"/>
        <v>630761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115">
        <v>68109</v>
      </c>
      <c r="F33" s="115">
        <v>1229789</v>
      </c>
      <c r="G33" s="115">
        <v>69785</v>
      </c>
      <c r="H33" s="115">
        <v>173423</v>
      </c>
      <c r="I33" s="115">
        <v>23997</v>
      </c>
      <c r="J33" s="115">
        <v>9698</v>
      </c>
      <c r="K33" s="115">
        <v>10221</v>
      </c>
      <c r="L33" s="115">
        <v>3149</v>
      </c>
      <c r="M33" s="115">
        <v>1841</v>
      </c>
      <c r="N33" s="10">
        <f>SUM(E33:M33)</f>
        <v>1590012</v>
      </c>
    </row>
    <row r="34" spans="1:14" x14ac:dyDescent="0.25">
      <c r="A34" s="163"/>
      <c r="B34" s="161"/>
      <c r="C34" s="167" t="s">
        <v>36</v>
      </c>
      <c r="D34" s="168"/>
      <c r="E34" s="118">
        <v>13918</v>
      </c>
      <c r="F34" s="118">
        <v>281033</v>
      </c>
      <c r="G34" s="118">
        <v>12334</v>
      </c>
      <c r="H34" s="118">
        <v>55620</v>
      </c>
      <c r="I34" s="118">
        <v>7166</v>
      </c>
      <c r="J34" s="118">
        <v>2108</v>
      </c>
      <c r="K34" s="118">
        <v>2592</v>
      </c>
      <c r="L34" s="118">
        <v>529</v>
      </c>
      <c r="M34" s="118">
        <v>303</v>
      </c>
      <c r="N34" s="11">
        <f>SUM(E34:M34)</f>
        <v>375603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0.16967583844343936</v>
      </c>
      <c r="F35" s="13">
        <f t="shared" ref="F35:N35" si="2">F34/(F33+F34)</f>
        <v>0.18601330931109025</v>
      </c>
      <c r="G35" s="13">
        <f t="shared" si="2"/>
        <v>0.15019666581424518</v>
      </c>
      <c r="H35" s="13">
        <f t="shared" si="2"/>
        <v>0.24283649795016657</v>
      </c>
      <c r="I35" s="13">
        <f t="shared" si="2"/>
        <v>0.22995218688829702</v>
      </c>
      <c r="J35" s="13">
        <f t="shared" si="2"/>
        <v>0.17855327799424023</v>
      </c>
      <c r="K35" s="13">
        <f t="shared" si="2"/>
        <v>0.20229454460313745</v>
      </c>
      <c r="L35" s="13">
        <f t="shared" si="2"/>
        <v>0.14382816748232735</v>
      </c>
      <c r="M35" s="13">
        <f t="shared" si="2"/>
        <v>0.14132462686567165</v>
      </c>
      <c r="N35" s="13">
        <f t="shared" si="2"/>
        <v>0.19108675910592868</v>
      </c>
    </row>
    <row r="36" spans="1:14" x14ac:dyDescent="0.25">
      <c r="A36" s="163"/>
      <c r="B36" s="160" t="s">
        <v>39</v>
      </c>
      <c r="C36" s="165" t="s">
        <v>35</v>
      </c>
      <c r="D36" s="166"/>
      <c r="E36" s="119">
        <v>13085</v>
      </c>
      <c r="F36" s="119">
        <v>273326</v>
      </c>
      <c r="G36" s="119">
        <v>11972</v>
      </c>
      <c r="H36" s="119">
        <v>53968</v>
      </c>
      <c r="I36" s="119">
        <v>7031</v>
      </c>
      <c r="J36" s="119">
        <v>2080</v>
      </c>
      <c r="K36" s="119">
        <v>2496</v>
      </c>
      <c r="L36" s="119">
        <v>520</v>
      </c>
      <c r="M36" s="119">
        <v>292</v>
      </c>
      <c r="N36" s="12">
        <f>SUM(E36:M36)</f>
        <v>364770</v>
      </c>
    </row>
    <row r="37" spans="1:14" x14ac:dyDescent="0.25">
      <c r="A37" s="163"/>
      <c r="B37" s="161"/>
      <c r="C37" s="167" t="s">
        <v>36</v>
      </c>
      <c r="D37" s="168"/>
      <c r="E37" s="118">
        <v>831</v>
      </c>
      <c r="F37" s="118">
        <v>16937</v>
      </c>
      <c r="G37" s="118">
        <v>755</v>
      </c>
      <c r="H37" s="118">
        <v>4545</v>
      </c>
      <c r="I37" s="118">
        <v>828</v>
      </c>
      <c r="J37" s="118">
        <v>193</v>
      </c>
      <c r="K37" s="118">
        <v>511</v>
      </c>
      <c r="L37" s="118">
        <v>5</v>
      </c>
      <c r="M37" s="118">
        <v>10</v>
      </c>
      <c r="N37" s="11">
        <f>SUM(E37:M37)</f>
        <v>24615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5.9715435469962636E-2</v>
      </c>
      <c r="F38" s="13">
        <f t="shared" ref="F38:N38" si="3">F37/(F37+F36)</f>
        <v>5.8350530381068202E-2</v>
      </c>
      <c r="G38" s="13">
        <f t="shared" si="3"/>
        <v>5.9322699772137971E-2</v>
      </c>
      <c r="H38" s="13">
        <f t="shared" si="3"/>
        <v>7.7675046570847506E-2</v>
      </c>
      <c r="I38" s="13">
        <f t="shared" si="3"/>
        <v>0.1053569156381219</v>
      </c>
      <c r="J38" s="13">
        <f t="shared" si="3"/>
        <v>8.490981082270127E-2</v>
      </c>
      <c r="K38" s="13">
        <f t="shared" si="3"/>
        <v>0.16993681410043232</v>
      </c>
      <c r="L38" s="13">
        <f t="shared" si="3"/>
        <v>9.5238095238095247E-3</v>
      </c>
      <c r="M38" s="13">
        <f t="shared" si="3"/>
        <v>3.3112582781456956E-2</v>
      </c>
      <c r="N38" s="13">
        <f t="shared" si="3"/>
        <v>6.3215069917947536E-2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O35" sqref="O35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88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2">
        <v>30</v>
      </c>
      <c r="F11" s="2">
        <v>2190</v>
      </c>
      <c r="G11" s="2">
        <v>317</v>
      </c>
      <c r="H11" s="2">
        <v>781</v>
      </c>
      <c r="I11" s="2">
        <v>28</v>
      </c>
      <c r="J11" s="2">
        <v>2</v>
      </c>
      <c r="K11" s="2">
        <v>20</v>
      </c>
      <c r="L11" s="2">
        <v>0</v>
      </c>
      <c r="M11" s="2">
        <v>1</v>
      </c>
      <c r="N11" s="4">
        <f>SUM(E11:M11)</f>
        <v>3369</v>
      </c>
    </row>
    <row r="12" spans="1:14" x14ac:dyDescent="0.25">
      <c r="A12" s="141" t="s">
        <v>13</v>
      </c>
      <c r="B12" s="141"/>
      <c r="C12" s="142"/>
      <c r="D12" s="15" t="s">
        <v>14</v>
      </c>
      <c r="E12" s="3">
        <v>51</v>
      </c>
      <c r="F12" s="3">
        <v>991</v>
      </c>
      <c r="G12" s="3">
        <v>244</v>
      </c>
      <c r="H12" s="3">
        <v>409</v>
      </c>
      <c r="I12" s="3">
        <v>27</v>
      </c>
      <c r="J12" s="3">
        <v>3</v>
      </c>
      <c r="K12" s="3">
        <v>40</v>
      </c>
      <c r="L12" s="3">
        <v>0</v>
      </c>
      <c r="M12" s="3">
        <v>4</v>
      </c>
      <c r="N12" s="5">
        <f t="shared" ref="N12:N30" si="0">SUM(E12:M12)</f>
        <v>1769</v>
      </c>
    </row>
    <row r="13" spans="1:14" x14ac:dyDescent="0.25">
      <c r="A13" s="143" t="s">
        <v>16</v>
      </c>
      <c r="B13" s="143"/>
      <c r="C13" s="144"/>
      <c r="D13" s="14" t="s">
        <v>15</v>
      </c>
      <c r="E13" s="2">
        <v>14</v>
      </c>
      <c r="F13" s="2">
        <v>1709</v>
      </c>
      <c r="G13" s="2">
        <v>306</v>
      </c>
      <c r="H13" s="2">
        <v>789</v>
      </c>
      <c r="I13" s="2">
        <v>33</v>
      </c>
      <c r="J13" s="2">
        <v>6</v>
      </c>
      <c r="K13" s="2">
        <v>21</v>
      </c>
      <c r="L13" s="2">
        <v>0</v>
      </c>
      <c r="M13" s="2">
        <v>7</v>
      </c>
      <c r="N13" s="4">
        <f t="shared" si="0"/>
        <v>2885</v>
      </c>
    </row>
    <row r="14" spans="1:14" x14ac:dyDescent="0.25">
      <c r="A14" s="141" t="s">
        <v>30</v>
      </c>
      <c r="B14" s="141"/>
      <c r="C14" s="142"/>
      <c r="D14" s="15" t="s">
        <v>14</v>
      </c>
      <c r="E14" s="3">
        <v>59</v>
      </c>
      <c r="F14" s="3">
        <v>1992</v>
      </c>
      <c r="G14" s="3">
        <v>368</v>
      </c>
      <c r="H14" s="3">
        <v>1826</v>
      </c>
      <c r="I14" s="3">
        <v>126</v>
      </c>
      <c r="J14" s="3">
        <v>15</v>
      </c>
      <c r="K14" s="3">
        <v>86</v>
      </c>
      <c r="L14" s="3">
        <v>1</v>
      </c>
      <c r="M14" s="3">
        <v>1</v>
      </c>
      <c r="N14" s="5">
        <f t="shared" si="0"/>
        <v>4474</v>
      </c>
    </row>
    <row r="15" spans="1:14" x14ac:dyDescent="0.25">
      <c r="A15" s="143" t="s">
        <v>17</v>
      </c>
      <c r="B15" s="143"/>
      <c r="C15" s="144"/>
      <c r="D15" s="14" t="s">
        <v>15</v>
      </c>
      <c r="E15" s="2">
        <v>3</v>
      </c>
      <c r="F15" s="2">
        <v>110</v>
      </c>
      <c r="G15" s="2">
        <v>10</v>
      </c>
      <c r="H15" s="2">
        <v>48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">
        <f t="shared" si="0"/>
        <v>171</v>
      </c>
    </row>
    <row r="16" spans="1:14" x14ac:dyDescent="0.25">
      <c r="A16" s="141" t="s">
        <v>24</v>
      </c>
      <c r="B16" s="141"/>
      <c r="C16" s="142"/>
      <c r="D16" s="15" t="s">
        <v>14</v>
      </c>
      <c r="E16" s="3">
        <v>3</v>
      </c>
      <c r="F16" s="3">
        <v>1854</v>
      </c>
      <c r="G16" s="3">
        <v>217</v>
      </c>
      <c r="H16" s="3">
        <v>886</v>
      </c>
      <c r="I16" s="3">
        <v>19</v>
      </c>
      <c r="J16" s="3">
        <v>6</v>
      </c>
      <c r="K16" s="3">
        <v>0</v>
      </c>
      <c r="L16" s="3">
        <v>0</v>
      </c>
      <c r="M16" s="3">
        <v>1</v>
      </c>
      <c r="N16" s="5">
        <f t="shared" si="0"/>
        <v>2986</v>
      </c>
    </row>
    <row r="17" spans="1:14" x14ac:dyDescent="0.25">
      <c r="A17" s="143" t="s">
        <v>18</v>
      </c>
      <c r="B17" s="143"/>
      <c r="C17" s="144"/>
      <c r="D17" s="14" t="s">
        <v>15</v>
      </c>
      <c r="E17" s="2">
        <v>81</v>
      </c>
      <c r="F17" s="2">
        <v>5897</v>
      </c>
      <c r="G17" s="2">
        <v>1471</v>
      </c>
      <c r="H17" s="2">
        <v>3136</v>
      </c>
      <c r="I17" s="2">
        <v>166</v>
      </c>
      <c r="J17" s="2">
        <v>14</v>
      </c>
      <c r="K17" s="2">
        <v>62</v>
      </c>
      <c r="L17" s="2">
        <v>0</v>
      </c>
      <c r="M17" s="2">
        <v>6</v>
      </c>
      <c r="N17" s="4">
        <f t="shared" si="0"/>
        <v>10833</v>
      </c>
    </row>
    <row r="18" spans="1:14" x14ac:dyDescent="0.25">
      <c r="A18" s="141" t="s">
        <v>25</v>
      </c>
      <c r="B18" s="141"/>
      <c r="C18" s="142"/>
      <c r="D18" s="15" t="s">
        <v>14</v>
      </c>
      <c r="E18" s="3">
        <v>158</v>
      </c>
      <c r="F18" s="3">
        <v>6101</v>
      </c>
      <c r="G18" s="3">
        <v>1157</v>
      </c>
      <c r="H18" s="3">
        <v>3194</v>
      </c>
      <c r="I18" s="3">
        <v>189</v>
      </c>
      <c r="J18" s="3">
        <v>12</v>
      </c>
      <c r="K18" s="3">
        <v>138</v>
      </c>
      <c r="L18" s="3">
        <v>0</v>
      </c>
      <c r="M18" s="3">
        <v>7</v>
      </c>
      <c r="N18" s="5">
        <f t="shared" si="0"/>
        <v>10956</v>
      </c>
    </row>
    <row r="19" spans="1:14" x14ac:dyDescent="0.25">
      <c r="A19" s="143" t="s">
        <v>19</v>
      </c>
      <c r="B19" s="143"/>
      <c r="C19" s="144"/>
      <c r="D19" s="14" t="s">
        <v>15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141" t="s">
        <v>26</v>
      </c>
      <c r="B20" s="141"/>
      <c r="C20" s="142"/>
      <c r="D20" s="15" t="s">
        <v>14</v>
      </c>
      <c r="E20" s="3">
        <v>55</v>
      </c>
      <c r="F20" s="3">
        <v>1546</v>
      </c>
      <c r="G20" s="3">
        <v>345</v>
      </c>
      <c r="H20" s="3">
        <v>642</v>
      </c>
      <c r="I20" s="3">
        <v>10</v>
      </c>
      <c r="J20" s="3">
        <v>2</v>
      </c>
      <c r="K20" s="3">
        <v>0</v>
      </c>
      <c r="L20" s="3">
        <v>0</v>
      </c>
      <c r="M20" s="3">
        <v>0</v>
      </c>
      <c r="N20" s="5">
        <f t="shared" si="0"/>
        <v>2600</v>
      </c>
    </row>
    <row r="21" spans="1:14" x14ac:dyDescent="0.25">
      <c r="A21" s="143" t="s">
        <v>20</v>
      </c>
      <c r="B21" s="143"/>
      <c r="C21" s="144"/>
      <c r="D21" s="14" t="s">
        <v>15</v>
      </c>
      <c r="E21" s="2">
        <v>3</v>
      </c>
      <c r="F21" s="2">
        <v>6315</v>
      </c>
      <c r="G21" s="2">
        <v>2174</v>
      </c>
      <c r="H21" s="2">
        <v>3299</v>
      </c>
      <c r="I21" s="2">
        <v>197</v>
      </c>
      <c r="J21" s="2">
        <v>29</v>
      </c>
      <c r="K21" s="2">
        <v>254</v>
      </c>
      <c r="L21" s="2">
        <v>0</v>
      </c>
      <c r="M21" s="2">
        <v>1</v>
      </c>
      <c r="N21" s="4">
        <f t="shared" si="0"/>
        <v>12272</v>
      </c>
    </row>
    <row r="22" spans="1:14" x14ac:dyDescent="0.25">
      <c r="A22" s="141" t="s">
        <v>27</v>
      </c>
      <c r="B22" s="141"/>
      <c r="C22" s="142"/>
      <c r="D22" s="15" t="s">
        <v>14</v>
      </c>
      <c r="E22" s="3">
        <v>14</v>
      </c>
      <c r="F22" s="3">
        <v>2096</v>
      </c>
      <c r="G22" s="3">
        <v>407</v>
      </c>
      <c r="H22" s="3">
        <v>1904</v>
      </c>
      <c r="I22" s="3">
        <v>244</v>
      </c>
      <c r="J22" s="3">
        <v>20</v>
      </c>
      <c r="K22" s="3">
        <v>251</v>
      </c>
      <c r="L22" s="3">
        <v>0</v>
      </c>
      <c r="M22" s="3">
        <v>2</v>
      </c>
      <c r="N22" s="5">
        <f t="shared" si="0"/>
        <v>4938</v>
      </c>
    </row>
    <row r="23" spans="1:14" x14ac:dyDescent="0.25">
      <c r="A23" s="145" t="s">
        <v>33</v>
      </c>
      <c r="B23" s="145"/>
      <c r="C23" s="146"/>
      <c r="D23" s="14" t="s">
        <v>15</v>
      </c>
      <c r="E23" s="2">
        <v>0</v>
      </c>
      <c r="F23" s="2">
        <v>336</v>
      </c>
      <c r="G23" s="2">
        <v>77</v>
      </c>
      <c r="H23" s="2">
        <v>327</v>
      </c>
      <c r="I23" s="2">
        <v>15</v>
      </c>
      <c r="J23" s="2">
        <v>2</v>
      </c>
      <c r="K23" s="2">
        <v>0</v>
      </c>
      <c r="L23" s="2">
        <v>0</v>
      </c>
      <c r="M23" s="2">
        <v>0</v>
      </c>
      <c r="N23" s="4">
        <f t="shared" si="0"/>
        <v>757</v>
      </c>
    </row>
    <row r="24" spans="1:14" x14ac:dyDescent="0.25">
      <c r="A24" s="141" t="s">
        <v>28</v>
      </c>
      <c r="B24" s="141"/>
      <c r="C24" s="142"/>
      <c r="D24" s="15" t="s">
        <v>14</v>
      </c>
      <c r="E24" s="3">
        <v>2</v>
      </c>
      <c r="F24" s="3">
        <v>822</v>
      </c>
      <c r="G24" s="3">
        <v>180</v>
      </c>
      <c r="H24" s="3">
        <v>635</v>
      </c>
      <c r="I24" s="3">
        <v>52</v>
      </c>
      <c r="J24" s="3">
        <v>3</v>
      </c>
      <c r="K24" s="3">
        <v>0</v>
      </c>
      <c r="L24" s="3">
        <v>0</v>
      </c>
      <c r="M24" s="3">
        <v>3</v>
      </c>
      <c r="N24" s="5">
        <f t="shared" si="0"/>
        <v>1697</v>
      </c>
    </row>
    <row r="25" spans="1:14" x14ac:dyDescent="0.25">
      <c r="A25" s="143" t="s">
        <v>21</v>
      </c>
      <c r="B25" s="143"/>
      <c r="C25" s="144"/>
      <c r="D25" s="14" t="s">
        <v>15</v>
      </c>
      <c r="E25" s="2">
        <v>0</v>
      </c>
      <c r="F25" s="2">
        <v>78</v>
      </c>
      <c r="G25" s="2">
        <v>31</v>
      </c>
      <c r="H25" s="2">
        <v>58</v>
      </c>
      <c r="I25" s="2">
        <v>2</v>
      </c>
      <c r="J25" s="2">
        <v>0</v>
      </c>
      <c r="K25" s="2">
        <v>2</v>
      </c>
      <c r="L25" s="2">
        <v>0</v>
      </c>
      <c r="M25" s="2">
        <v>2</v>
      </c>
      <c r="N25" s="4">
        <f t="shared" si="0"/>
        <v>173</v>
      </c>
    </row>
    <row r="26" spans="1:14" x14ac:dyDescent="0.25">
      <c r="A26" s="141" t="s">
        <v>29</v>
      </c>
      <c r="B26" s="141"/>
      <c r="C26" s="142"/>
      <c r="D26" s="15" t="s">
        <v>14</v>
      </c>
      <c r="E26" s="3">
        <v>12</v>
      </c>
      <c r="F26" s="3">
        <v>3673</v>
      </c>
      <c r="G26" s="3">
        <v>522</v>
      </c>
      <c r="H26" s="3">
        <v>1630</v>
      </c>
      <c r="I26" s="3">
        <v>106</v>
      </c>
      <c r="J26" s="3">
        <v>8</v>
      </c>
      <c r="K26" s="3">
        <v>85</v>
      </c>
      <c r="L26" s="3">
        <v>0</v>
      </c>
      <c r="M26" s="3">
        <v>2</v>
      </c>
      <c r="N26" s="5">
        <f t="shared" si="0"/>
        <v>6038</v>
      </c>
    </row>
    <row r="27" spans="1:14" x14ac:dyDescent="0.25">
      <c r="A27" s="143" t="s">
        <v>22</v>
      </c>
      <c r="B27" s="143"/>
      <c r="C27" s="144"/>
      <c r="D27" s="14" t="s">
        <v>15</v>
      </c>
      <c r="E27" s="2">
        <v>4</v>
      </c>
      <c r="F27" s="2">
        <v>7536</v>
      </c>
      <c r="G27" s="2">
        <v>1703</v>
      </c>
      <c r="H27" s="2">
        <v>3740</v>
      </c>
      <c r="I27" s="2">
        <v>251</v>
      </c>
      <c r="J27" s="2">
        <v>11</v>
      </c>
      <c r="K27" s="2">
        <v>2</v>
      </c>
      <c r="L27" s="2">
        <v>0</v>
      </c>
      <c r="M27" s="2">
        <v>3</v>
      </c>
      <c r="N27" s="4">
        <f t="shared" si="0"/>
        <v>13250</v>
      </c>
    </row>
    <row r="28" spans="1:14" x14ac:dyDescent="0.25">
      <c r="A28" s="141" t="s">
        <v>31</v>
      </c>
      <c r="B28" s="141"/>
      <c r="C28" s="142"/>
      <c r="D28" s="15" t="s">
        <v>14</v>
      </c>
      <c r="E28" s="3">
        <v>16</v>
      </c>
      <c r="F28" s="3">
        <v>1523</v>
      </c>
      <c r="G28" s="3">
        <v>246</v>
      </c>
      <c r="H28" s="3">
        <v>849</v>
      </c>
      <c r="I28" s="3">
        <v>33</v>
      </c>
      <c r="J28" s="3">
        <v>2</v>
      </c>
      <c r="K28" s="3">
        <v>0</v>
      </c>
      <c r="L28" s="3">
        <v>1</v>
      </c>
      <c r="M28" s="3">
        <v>2</v>
      </c>
      <c r="N28" s="5">
        <f t="shared" si="0"/>
        <v>2672</v>
      </c>
    </row>
    <row r="29" spans="1:14" x14ac:dyDescent="0.25">
      <c r="A29" s="143" t="s">
        <v>23</v>
      </c>
      <c r="B29" s="143"/>
      <c r="C29" s="144"/>
      <c r="D29" s="14" t="s">
        <v>15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3</v>
      </c>
    </row>
    <row r="30" spans="1:14" x14ac:dyDescent="0.25">
      <c r="A30" s="141" t="s">
        <v>32</v>
      </c>
      <c r="B30" s="141"/>
      <c r="C30" s="142"/>
      <c r="D30" s="15" t="s">
        <v>14</v>
      </c>
      <c r="E30" s="3">
        <v>32</v>
      </c>
      <c r="F30" s="3">
        <v>240</v>
      </c>
      <c r="G30" s="3">
        <v>240</v>
      </c>
      <c r="H30" s="3">
        <v>181</v>
      </c>
      <c r="I30" s="3">
        <v>16</v>
      </c>
      <c r="J30" s="3">
        <v>6</v>
      </c>
      <c r="K30" s="3">
        <v>7</v>
      </c>
      <c r="L30" s="3">
        <v>0</v>
      </c>
      <c r="M30" s="3">
        <v>2</v>
      </c>
      <c r="N30" s="5">
        <f t="shared" si="0"/>
        <v>724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138</v>
      </c>
      <c r="F31" s="4">
        <f t="shared" ref="F31:N32" si="1">F11+F13+F15+F17+F19+F21+F23+F25+F27+F29</f>
        <v>24171</v>
      </c>
      <c r="G31" s="4">
        <f t="shared" si="1"/>
        <v>6089</v>
      </c>
      <c r="H31" s="4">
        <f t="shared" si="1"/>
        <v>12178</v>
      </c>
      <c r="I31" s="4">
        <f t="shared" si="1"/>
        <v>692</v>
      </c>
      <c r="J31" s="4">
        <f t="shared" si="1"/>
        <v>64</v>
      </c>
      <c r="K31" s="4">
        <f t="shared" si="1"/>
        <v>361</v>
      </c>
      <c r="L31" s="4">
        <f t="shared" si="1"/>
        <v>0</v>
      </c>
      <c r="M31" s="4">
        <f t="shared" si="1"/>
        <v>20</v>
      </c>
      <c r="N31" s="4">
        <f t="shared" si="1"/>
        <v>43713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402</v>
      </c>
      <c r="F32" s="5">
        <f t="shared" si="1"/>
        <v>20838</v>
      </c>
      <c r="G32" s="5">
        <f t="shared" si="1"/>
        <v>3926</v>
      </c>
      <c r="H32" s="5">
        <f t="shared" si="1"/>
        <v>12156</v>
      </c>
      <c r="I32" s="5">
        <f t="shared" si="1"/>
        <v>822</v>
      </c>
      <c r="J32" s="5">
        <f t="shared" si="1"/>
        <v>77</v>
      </c>
      <c r="K32" s="5">
        <f t="shared" si="1"/>
        <v>607</v>
      </c>
      <c r="L32" s="5">
        <f t="shared" si="1"/>
        <v>2</v>
      </c>
      <c r="M32" s="5">
        <f t="shared" si="1"/>
        <v>24</v>
      </c>
      <c r="N32" s="5">
        <f t="shared" si="1"/>
        <v>38854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">
        <v>839</v>
      </c>
      <c r="F33" s="7">
        <v>9705</v>
      </c>
      <c r="G33" s="7">
        <v>2828</v>
      </c>
      <c r="H33" s="7">
        <v>1544</v>
      </c>
      <c r="I33" s="7">
        <v>134</v>
      </c>
      <c r="J33" s="7">
        <v>35</v>
      </c>
      <c r="K33" s="7">
        <v>273</v>
      </c>
      <c r="L33" s="7">
        <v>0</v>
      </c>
      <c r="M33" s="7">
        <v>43</v>
      </c>
      <c r="N33" s="10">
        <f>SUM(E33:M33)</f>
        <v>15401</v>
      </c>
    </row>
    <row r="34" spans="1:14" x14ac:dyDescent="0.25">
      <c r="A34" s="163"/>
      <c r="B34" s="161"/>
      <c r="C34" s="167" t="s">
        <v>36</v>
      </c>
      <c r="D34" s="168"/>
      <c r="E34" s="8">
        <v>185</v>
      </c>
      <c r="F34" s="8">
        <v>8047</v>
      </c>
      <c r="G34" s="8">
        <v>1596</v>
      </c>
      <c r="H34" s="8">
        <v>3290</v>
      </c>
      <c r="I34" s="8">
        <v>215</v>
      </c>
      <c r="J34" s="8">
        <v>33</v>
      </c>
      <c r="K34" s="8">
        <v>235</v>
      </c>
      <c r="L34" s="8">
        <v>1</v>
      </c>
      <c r="M34" s="8">
        <v>11</v>
      </c>
      <c r="N34" s="11">
        <f>SUM(E34:M34)</f>
        <v>13613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0.1806640625</v>
      </c>
      <c r="F35" s="13">
        <f t="shared" ref="F35:N35" si="2">F34/(F33+F34)</f>
        <v>0.45330103650292924</v>
      </c>
      <c r="G35" s="13">
        <f t="shared" si="2"/>
        <v>0.36075949367088606</v>
      </c>
      <c r="H35" s="13">
        <f t="shared" si="2"/>
        <v>0.68059577989242859</v>
      </c>
      <c r="I35" s="13">
        <f t="shared" si="2"/>
        <v>0.61604584527220629</v>
      </c>
      <c r="J35" s="13">
        <f t="shared" si="2"/>
        <v>0.48529411764705882</v>
      </c>
      <c r="K35" s="13">
        <f t="shared" si="2"/>
        <v>0.4625984251968504</v>
      </c>
      <c r="L35" s="13">
        <f t="shared" si="2"/>
        <v>1</v>
      </c>
      <c r="M35" s="13">
        <f t="shared" si="2"/>
        <v>0.20370370370370369</v>
      </c>
      <c r="N35" s="13">
        <f t="shared" si="2"/>
        <v>0.46918728889501621</v>
      </c>
    </row>
    <row r="36" spans="1:14" x14ac:dyDescent="0.25">
      <c r="A36" s="163"/>
      <c r="B36" s="160" t="s">
        <v>39</v>
      </c>
      <c r="C36" s="165" t="s">
        <v>35</v>
      </c>
      <c r="D36" s="166"/>
      <c r="E36" s="9">
        <v>161</v>
      </c>
      <c r="F36" s="9">
        <v>7869</v>
      </c>
      <c r="G36" s="9">
        <v>1555</v>
      </c>
      <c r="H36" s="9">
        <v>3179</v>
      </c>
      <c r="I36" s="9">
        <v>192</v>
      </c>
      <c r="J36" s="9">
        <v>28</v>
      </c>
      <c r="K36" s="9">
        <v>197</v>
      </c>
      <c r="L36" s="9">
        <v>0</v>
      </c>
      <c r="M36" s="9">
        <v>10</v>
      </c>
      <c r="N36" s="12">
        <f>SUM(E36:M36)</f>
        <v>13191</v>
      </c>
    </row>
    <row r="37" spans="1:14" x14ac:dyDescent="0.25">
      <c r="A37" s="163"/>
      <c r="B37" s="161"/>
      <c r="C37" s="167" t="s">
        <v>36</v>
      </c>
      <c r="D37" s="168"/>
      <c r="E37" s="8">
        <v>9</v>
      </c>
      <c r="F37" s="8">
        <v>790</v>
      </c>
      <c r="G37" s="8">
        <v>124</v>
      </c>
      <c r="H37" s="8">
        <v>655</v>
      </c>
      <c r="I37" s="8">
        <v>72</v>
      </c>
      <c r="J37" s="8">
        <v>1</v>
      </c>
      <c r="K37" s="8">
        <v>58</v>
      </c>
      <c r="L37" s="8">
        <v>0</v>
      </c>
      <c r="M37" s="8">
        <v>0</v>
      </c>
      <c r="N37" s="11">
        <f>SUM(E37:M37)</f>
        <v>1709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5.2941176470588235E-2</v>
      </c>
      <c r="F38" s="13">
        <f t="shared" ref="F38:N38" si="3">F37/(F37+F36)</f>
        <v>9.1234553643607802E-2</v>
      </c>
      <c r="G38" s="13">
        <f t="shared" si="3"/>
        <v>7.3853484216795717E-2</v>
      </c>
      <c r="H38" s="13">
        <f t="shared" si="3"/>
        <v>0.17083985393844547</v>
      </c>
      <c r="I38" s="13">
        <f t="shared" si="3"/>
        <v>0.27272727272727271</v>
      </c>
      <c r="J38" s="13">
        <f t="shared" si="3"/>
        <v>3.4482758620689655E-2</v>
      </c>
      <c r="K38" s="13">
        <f t="shared" si="3"/>
        <v>0.22745098039215686</v>
      </c>
      <c r="L38" s="13">
        <v>0</v>
      </c>
      <c r="M38" s="13">
        <f t="shared" si="3"/>
        <v>0</v>
      </c>
      <c r="N38" s="13">
        <f t="shared" si="3"/>
        <v>0.11469798657718121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B1" zoomScaleNormal="100" workbookViewId="0">
      <selection activeCell="E11" sqref="E11:M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81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121">
        <v>2065</v>
      </c>
      <c r="F11" s="122">
        <v>39360</v>
      </c>
      <c r="G11" s="120">
        <v>1826</v>
      </c>
      <c r="H11" s="121">
        <v>12271</v>
      </c>
      <c r="I11" s="121">
        <v>1706</v>
      </c>
      <c r="J11" s="121">
        <v>132</v>
      </c>
      <c r="K11" s="121">
        <v>965</v>
      </c>
      <c r="L11" s="121">
        <v>666</v>
      </c>
      <c r="M11" s="121">
        <v>162</v>
      </c>
      <c r="N11" s="4">
        <f>SUM(E11:M11)</f>
        <v>59153</v>
      </c>
    </row>
    <row r="12" spans="1:14" x14ac:dyDescent="0.25">
      <c r="A12" s="141" t="s">
        <v>13</v>
      </c>
      <c r="B12" s="141"/>
      <c r="C12" s="142"/>
      <c r="D12" s="15" t="s">
        <v>14</v>
      </c>
      <c r="E12" s="123">
        <v>577</v>
      </c>
      <c r="F12" s="124">
        <v>3561</v>
      </c>
      <c r="G12" s="123">
        <v>212</v>
      </c>
      <c r="H12" s="123">
        <v>1085</v>
      </c>
      <c r="I12" s="123">
        <v>237</v>
      </c>
      <c r="J12" s="123">
        <v>22</v>
      </c>
      <c r="K12" s="123">
        <v>210</v>
      </c>
      <c r="L12" s="123">
        <v>103</v>
      </c>
      <c r="M12" s="123">
        <v>54</v>
      </c>
      <c r="N12" s="5">
        <f t="shared" ref="N12:N30" si="0">SUM(E12:M12)</f>
        <v>6061</v>
      </c>
    </row>
    <row r="13" spans="1:14" x14ac:dyDescent="0.25">
      <c r="A13" s="143" t="s">
        <v>16</v>
      </c>
      <c r="B13" s="143"/>
      <c r="C13" s="144"/>
      <c r="D13" s="14" t="s">
        <v>15</v>
      </c>
      <c r="E13" s="121">
        <v>935</v>
      </c>
      <c r="F13" s="125">
        <v>37793</v>
      </c>
      <c r="G13" s="121">
        <v>1777</v>
      </c>
      <c r="H13" s="121">
        <v>17582</v>
      </c>
      <c r="I13" s="121">
        <v>3207</v>
      </c>
      <c r="J13" s="121">
        <v>336</v>
      </c>
      <c r="K13" s="121">
        <v>1530</v>
      </c>
      <c r="L13" s="121">
        <v>1731</v>
      </c>
      <c r="M13" s="121">
        <v>199</v>
      </c>
      <c r="N13" s="4">
        <f>SUM(E13:M13)</f>
        <v>65090</v>
      </c>
    </row>
    <row r="14" spans="1:14" x14ac:dyDescent="0.25">
      <c r="A14" s="141" t="s">
        <v>30</v>
      </c>
      <c r="B14" s="141"/>
      <c r="C14" s="142"/>
      <c r="D14" s="15" t="s">
        <v>14</v>
      </c>
      <c r="E14" s="126">
        <v>1172</v>
      </c>
      <c r="F14" s="127">
        <v>8744</v>
      </c>
      <c r="G14" s="126">
        <v>624</v>
      </c>
      <c r="H14" s="123">
        <v>5574</v>
      </c>
      <c r="I14" s="123">
        <v>1570</v>
      </c>
      <c r="J14" s="123">
        <v>234</v>
      </c>
      <c r="K14" s="123">
        <v>850</v>
      </c>
      <c r="L14" s="123">
        <v>69</v>
      </c>
      <c r="M14" s="123">
        <v>78</v>
      </c>
      <c r="N14" s="5">
        <f t="shared" si="0"/>
        <v>18915</v>
      </c>
    </row>
    <row r="15" spans="1:14" x14ac:dyDescent="0.25">
      <c r="A15" s="143" t="s">
        <v>17</v>
      </c>
      <c r="B15" s="143"/>
      <c r="C15" s="144"/>
      <c r="D15" s="14" t="s">
        <v>15</v>
      </c>
      <c r="E15" s="121">
        <v>19</v>
      </c>
      <c r="F15" s="121">
        <v>272</v>
      </c>
      <c r="G15" s="121">
        <v>15</v>
      </c>
      <c r="H15" s="121">
        <v>223</v>
      </c>
      <c r="I15" s="121">
        <v>10</v>
      </c>
      <c r="J15" s="121">
        <v>9</v>
      </c>
      <c r="K15" s="121">
        <v>0</v>
      </c>
      <c r="L15" s="121">
        <v>1</v>
      </c>
      <c r="M15" s="121">
        <v>6</v>
      </c>
      <c r="N15" s="4">
        <f t="shared" si="0"/>
        <v>555</v>
      </c>
    </row>
    <row r="16" spans="1:14" x14ac:dyDescent="0.25">
      <c r="A16" s="141" t="s">
        <v>24</v>
      </c>
      <c r="B16" s="141"/>
      <c r="C16" s="142"/>
      <c r="D16" s="15" t="s">
        <v>14</v>
      </c>
      <c r="E16" s="123">
        <v>260</v>
      </c>
      <c r="F16" s="123">
        <v>6286</v>
      </c>
      <c r="G16" s="123">
        <v>402</v>
      </c>
      <c r="H16" s="123">
        <v>3069</v>
      </c>
      <c r="I16" s="123">
        <v>53</v>
      </c>
      <c r="J16" s="123">
        <v>212</v>
      </c>
      <c r="K16" s="123">
        <v>0</v>
      </c>
      <c r="L16" s="123">
        <v>3</v>
      </c>
      <c r="M16" s="123">
        <v>31</v>
      </c>
      <c r="N16" s="5">
        <f t="shared" si="0"/>
        <v>10316</v>
      </c>
    </row>
    <row r="17" spans="1:14" x14ac:dyDescent="0.25">
      <c r="A17" s="143" t="s">
        <v>18</v>
      </c>
      <c r="B17" s="143"/>
      <c r="C17" s="144"/>
      <c r="D17" s="14" t="s">
        <v>15</v>
      </c>
      <c r="E17" s="121">
        <v>1846</v>
      </c>
      <c r="F17" s="121">
        <v>81606</v>
      </c>
      <c r="G17" s="121">
        <v>4619</v>
      </c>
      <c r="H17" s="121">
        <v>33750</v>
      </c>
      <c r="I17" s="121">
        <v>6210</v>
      </c>
      <c r="J17" s="121">
        <v>667</v>
      </c>
      <c r="K17" s="121">
        <v>5110</v>
      </c>
      <c r="L17" s="121">
        <v>2397</v>
      </c>
      <c r="M17" s="121">
        <v>489</v>
      </c>
      <c r="N17" s="4">
        <f t="shared" si="0"/>
        <v>136694</v>
      </c>
    </row>
    <row r="18" spans="1:14" x14ac:dyDescent="0.25">
      <c r="A18" s="141" t="s">
        <v>25</v>
      </c>
      <c r="B18" s="141"/>
      <c r="C18" s="142"/>
      <c r="D18" s="15" t="s">
        <v>14</v>
      </c>
      <c r="E18" s="123">
        <v>3272</v>
      </c>
      <c r="F18" s="123">
        <v>29580</v>
      </c>
      <c r="G18" s="123">
        <v>1527</v>
      </c>
      <c r="H18" s="123">
        <v>11938</v>
      </c>
      <c r="I18" s="123">
        <v>2103</v>
      </c>
      <c r="J18" s="123">
        <v>241</v>
      </c>
      <c r="K18" s="123">
        <v>1649</v>
      </c>
      <c r="L18" s="123">
        <v>167</v>
      </c>
      <c r="M18" s="123">
        <v>246</v>
      </c>
      <c r="N18" s="5">
        <f t="shared" si="0"/>
        <v>50723</v>
      </c>
    </row>
    <row r="19" spans="1:14" x14ac:dyDescent="0.25">
      <c r="A19" s="143" t="s">
        <v>19</v>
      </c>
      <c r="B19" s="143"/>
      <c r="C19" s="144"/>
      <c r="D19" s="14" t="s">
        <v>15</v>
      </c>
      <c r="E19" s="121">
        <v>0</v>
      </c>
      <c r="F19" s="121">
        <v>3</v>
      </c>
      <c r="G19" s="121">
        <v>0</v>
      </c>
      <c r="H19" s="121">
        <v>1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4">
        <f t="shared" si="0"/>
        <v>4</v>
      </c>
    </row>
    <row r="20" spans="1:14" x14ac:dyDescent="0.25">
      <c r="A20" s="141" t="s">
        <v>26</v>
      </c>
      <c r="B20" s="141"/>
      <c r="C20" s="142"/>
      <c r="D20" s="15" t="s">
        <v>14</v>
      </c>
      <c r="E20" s="123">
        <v>997</v>
      </c>
      <c r="F20" s="123">
        <v>11559</v>
      </c>
      <c r="G20" s="123">
        <v>443</v>
      </c>
      <c r="H20" s="123">
        <v>2373</v>
      </c>
      <c r="I20" s="123">
        <v>108</v>
      </c>
      <c r="J20" s="123">
        <v>17</v>
      </c>
      <c r="K20" s="123">
        <v>0</v>
      </c>
      <c r="L20" s="123">
        <v>0</v>
      </c>
      <c r="M20" s="123">
        <v>31</v>
      </c>
      <c r="N20" s="5">
        <f t="shared" si="0"/>
        <v>15528</v>
      </c>
    </row>
    <row r="21" spans="1:14" x14ac:dyDescent="0.25">
      <c r="A21" s="143" t="s">
        <v>20</v>
      </c>
      <c r="B21" s="143"/>
      <c r="C21" s="144"/>
      <c r="D21" s="14" t="s">
        <v>15</v>
      </c>
      <c r="E21" s="121">
        <v>201</v>
      </c>
      <c r="F21" s="121">
        <v>21056</v>
      </c>
      <c r="G21" s="121">
        <v>1186</v>
      </c>
      <c r="H21" s="121">
        <v>12038</v>
      </c>
      <c r="I21" s="121">
        <v>4043</v>
      </c>
      <c r="J21" s="121">
        <v>285</v>
      </c>
      <c r="K21" s="121">
        <v>8590</v>
      </c>
      <c r="L21" s="121">
        <v>0</v>
      </c>
      <c r="M21" s="121">
        <v>107</v>
      </c>
      <c r="N21" s="4">
        <f t="shared" si="0"/>
        <v>47506</v>
      </c>
    </row>
    <row r="22" spans="1:14" x14ac:dyDescent="0.25">
      <c r="A22" s="141" t="s">
        <v>27</v>
      </c>
      <c r="B22" s="141"/>
      <c r="C22" s="142"/>
      <c r="D22" s="15" t="s">
        <v>14</v>
      </c>
      <c r="E22" s="123">
        <v>960</v>
      </c>
      <c r="F22" s="123">
        <v>13953</v>
      </c>
      <c r="G22" s="123">
        <v>951</v>
      </c>
      <c r="H22" s="123">
        <v>9990</v>
      </c>
      <c r="I22" s="123">
        <v>4620</v>
      </c>
      <c r="J22" s="123">
        <v>484</v>
      </c>
      <c r="K22" s="123">
        <v>6614</v>
      </c>
      <c r="L22" s="123">
        <v>7</v>
      </c>
      <c r="M22" s="123">
        <v>174</v>
      </c>
      <c r="N22" s="5">
        <f t="shared" si="0"/>
        <v>37753</v>
      </c>
    </row>
    <row r="23" spans="1:14" x14ac:dyDescent="0.25">
      <c r="A23" s="143" t="s">
        <v>63</v>
      </c>
      <c r="B23" s="145"/>
      <c r="C23" s="146"/>
      <c r="D23" s="14" t="s">
        <v>15</v>
      </c>
      <c r="E23" s="121">
        <v>133</v>
      </c>
      <c r="F23" s="121">
        <v>12501</v>
      </c>
      <c r="G23" s="121">
        <v>657</v>
      </c>
      <c r="H23" s="121">
        <v>8407</v>
      </c>
      <c r="I23" s="121">
        <v>1129</v>
      </c>
      <c r="J23" s="121">
        <v>110</v>
      </c>
      <c r="K23" s="121">
        <v>2</v>
      </c>
      <c r="L23" s="121">
        <v>284</v>
      </c>
      <c r="M23" s="121">
        <v>88</v>
      </c>
      <c r="N23" s="4">
        <f t="shared" si="0"/>
        <v>23311</v>
      </c>
    </row>
    <row r="24" spans="1:14" x14ac:dyDescent="0.25">
      <c r="A24" s="141" t="s">
        <v>28</v>
      </c>
      <c r="B24" s="141"/>
      <c r="C24" s="142"/>
      <c r="D24" s="15" t="s">
        <v>14</v>
      </c>
      <c r="E24" s="123">
        <v>194</v>
      </c>
      <c r="F24" s="123">
        <v>6310</v>
      </c>
      <c r="G24" s="123">
        <v>585</v>
      </c>
      <c r="H24" s="123">
        <v>3554</v>
      </c>
      <c r="I24" s="123">
        <v>1089</v>
      </c>
      <c r="J24" s="123">
        <v>86</v>
      </c>
      <c r="K24" s="123">
        <v>0</v>
      </c>
      <c r="L24" s="123">
        <v>32</v>
      </c>
      <c r="M24" s="123">
        <v>24</v>
      </c>
      <c r="N24" s="5">
        <f t="shared" si="0"/>
        <v>11874</v>
      </c>
    </row>
    <row r="25" spans="1:14" x14ac:dyDescent="0.25">
      <c r="A25" s="143" t="s">
        <v>21</v>
      </c>
      <c r="B25" s="143"/>
      <c r="C25" s="144"/>
      <c r="D25" s="14" t="s">
        <v>15</v>
      </c>
      <c r="E25" s="121">
        <v>426</v>
      </c>
      <c r="F25" s="121">
        <v>7301</v>
      </c>
      <c r="G25" s="121">
        <v>638</v>
      </c>
      <c r="H25" s="121">
        <v>3897</v>
      </c>
      <c r="I25" s="121">
        <v>937</v>
      </c>
      <c r="J25" s="121">
        <v>152</v>
      </c>
      <c r="K25" s="121">
        <v>953</v>
      </c>
      <c r="L25" s="121">
        <v>83</v>
      </c>
      <c r="M25" s="121">
        <v>25</v>
      </c>
      <c r="N25" s="4">
        <f t="shared" si="0"/>
        <v>14412</v>
      </c>
    </row>
    <row r="26" spans="1:14" x14ac:dyDescent="0.25">
      <c r="A26" s="141" t="s">
        <v>29</v>
      </c>
      <c r="B26" s="141"/>
      <c r="C26" s="142"/>
      <c r="D26" s="15" t="s">
        <v>14</v>
      </c>
      <c r="E26" s="123">
        <v>1662</v>
      </c>
      <c r="F26" s="123">
        <v>36193</v>
      </c>
      <c r="G26" s="123">
        <v>1993</v>
      </c>
      <c r="H26" s="123">
        <v>14398</v>
      </c>
      <c r="I26" s="123">
        <v>1836</v>
      </c>
      <c r="J26" s="123">
        <v>197</v>
      </c>
      <c r="K26" s="123">
        <v>1759</v>
      </c>
      <c r="L26" s="123">
        <v>52</v>
      </c>
      <c r="M26" s="123">
        <v>101</v>
      </c>
      <c r="N26" s="5">
        <f t="shared" si="0"/>
        <v>58191</v>
      </c>
    </row>
    <row r="27" spans="1:14" x14ac:dyDescent="0.25">
      <c r="A27" s="143" t="s">
        <v>22</v>
      </c>
      <c r="B27" s="143"/>
      <c r="C27" s="144"/>
      <c r="D27" s="14" t="s">
        <v>15</v>
      </c>
      <c r="E27" s="121">
        <v>459</v>
      </c>
      <c r="F27" s="121">
        <v>95321</v>
      </c>
      <c r="G27" s="121">
        <v>5651</v>
      </c>
      <c r="H27" s="121">
        <v>43566</v>
      </c>
      <c r="I27" s="121">
        <v>5673</v>
      </c>
      <c r="J27" s="121">
        <v>411</v>
      </c>
      <c r="K27" s="121">
        <v>1</v>
      </c>
      <c r="L27" s="121">
        <v>92</v>
      </c>
      <c r="M27" s="121">
        <v>107</v>
      </c>
      <c r="N27" s="4">
        <f t="shared" si="0"/>
        <v>151281</v>
      </c>
    </row>
    <row r="28" spans="1:14" x14ac:dyDescent="0.25">
      <c r="A28" s="141" t="s">
        <v>31</v>
      </c>
      <c r="B28" s="141"/>
      <c r="C28" s="142"/>
      <c r="D28" s="15" t="s">
        <v>14</v>
      </c>
      <c r="E28" s="123">
        <v>231</v>
      </c>
      <c r="F28" s="123">
        <v>6173</v>
      </c>
      <c r="G28" s="123">
        <v>359</v>
      </c>
      <c r="H28" s="123">
        <v>3232</v>
      </c>
      <c r="I28" s="123">
        <v>497</v>
      </c>
      <c r="J28" s="123">
        <v>71</v>
      </c>
      <c r="K28" s="123">
        <v>0</v>
      </c>
      <c r="L28" s="123">
        <v>7</v>
      </c>
      <c r="M28" s="123">
        <v>17</v>
      </c>
      <c r="N28" s="5">
        <f t="shared" si="0"/>
        <v>10587</v>
      </c>
    </row>
    <row r="29" spans="1:14" x14ac:dyDescent="0.25">
      <c r="A29" s="143" t="s">
        <v>23</v>
      </c>
      <c r="B29" s="143"/>
      <c r="C29" s="144"/>
      <c r="D29" s="14" t="s">
        <v>15</v>
      </c>
      <c r="E29" s="121">
        <v>30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4">
        <f t="shared" si="0"/>
        <v>30</v>
      </c>
    </row>
    <row r="30" spans="1:14" x14ac:dyDescent="0.25">
      <c r="A30" s="141" t="s">
        <v>32</v>
      </c>
      <c r="B30" s="141"/>
      <c r="C30" s="142"/>
      <c r="D30" s="15" t="s">
        <v>14</v>
      </c>
      <c r="E30" s="123">
        <v>1146</v>
      </c>
      <c r="F30" s="123">
        <v>1632</v>
      </c>
      <c r="G30" s="123">
        <v>403</v>
      </c>
      <c r="H30" s="123">
        <v>1044</v>
      </c>
      <c r="I30" s="123">
        <v>927</v>
      </c>
      <c r="J30" s="123">
        <v>301</v>
      </c>
      <c r="K30" s="123">
        <v>101</v>
      </c>
      <c r="L30" s="123">
        <v>6</v>
      </c>
      <c r="M30" s="123">
        <v>75</v>
      </c>
      <c r="N30" s="5">
        <f t="shared" si="0"/>
        <v>5635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6114</v>
      </c>
      <c r="F31" s="4">
        <f t="shared" ref="F31:N32" si="1">F11+F13+F15+F17+F19+F21+F23+F25+F27+F29</f>
        <v>295213</v>
      </c>
      <c r="G31" s="4">
        <f t="shared" si="1"/>
        <v>16369</v>
      </c>
      <c r="H31" s="4">
        <f t="shared" si="1"/>
        <v>131735</v>
      </c>
      <c r="I31" s="4">
        <f t="shared" si="1"/>
        <v>22915</v>
      </c>
      <c r="J31" s="4">
        <f t="shared" si="1"/>
        <v>2102</v>
      </c>
      <c r="K31" s="4">
        <f t="shared" si="1"/>
        <v>17151</v>
      </c>
      <c r="L31" s="4">
        <f t="shared" si="1"/>
        <v>5254</v>
      </c>
      <c r="M31" s="4">
        <f t="shared" si="1"/>
        <v>1183</v>
      </c>
      <c r="N31" s="4">
        <f t="shared" si="1"/>
        <v>498036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10471</v>
      </c>
      <c r="F32" s="5">
        <f t="shared" si="1"/>
        <v>123991</v>
      </c>
      <c r="G32" s="5">
        <f t="shared" si="1"/>
        <v>7499</v>
      </c>
      <c r="H32" s="5">
        <f t="shared" si="1"/>
        <v>56257</v>
      </c>
      <c r="I32" s="5">
        <f t="shared" si="1"/>
        <v>13040</v>
      </c>
      <c r="J32" s="5">
        <f t="shared" si="1"/>
        <v>1865</v>
      </c>
      <c r="K32" s="5">
        <f t="shared" si="1"/>
        <v>11183</v>
      </c>
      <c r="L32" s="5">
        <f t="shared" si="1"/>
        <v>446</v>
      </c>
      <c r="M32" s="5">
        <f t="shared" si="1"/>
        <v>831</v>
      </c>
      <c r="N32" s="5">
        <f t="shared" si="1"/>
        <v>225583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128">
        <v>29793</v>
      </c>
      <c r="F33" s="128">
        <v>330070</v>
      </c>
      <c r="G33" s="128">
        <v>23272</v>
      </c>
      <c r="H33" s="128">
        <v>91716</v>
      </c>
      <c r="I33" s="128">
        <v>21057</v>
      </c>
      <c r="J33" s="128">
        <v>1707</v>
      </c>
      <c r="K33" s="128">
        <v>17091</v>
      </c>
      <c r="L33" s="128">
        <v>9396</v>
      </c>
      <c r="M33" s="128">
        <v>2216</v>
      </c>
      <c r="N33" s="10">
        <f>SUM(E33:M33)</f>
        <v>526318</v>
      </c>
    </row>
    <row r="34" spans="1:14" x14ac:dyDescent="0.25">
      <c r="A34" s="163"/>
      <c r="B34" s="161"/>
      <c r="C34" s="167" t="s">
        <v>36</v>
      </c>
      <c r="D34" s="168"/>
      <c r="E34" s="129">
        <v>5266</v>
      </c>
      <c r="F34" s="129">
        <v>68823</v>
      </c>
      <c r="G34" s="129">
        <v>4302</v>
      </c>
      <c r="H34" s="129">
        <v>27771</v>
      </c>
      <c r="I34" s="129">
        <v>6199</v>
      </c>
      <c r="J34" s="129">
        <v>683</v>
      </c>
      <c r="K34" s="129">
        <v>4908</v>
      </c>
      <c r="L34" s="129">
        <v>222</v>
      </c>
      <c r="M34" s="129">
        <v>369</v>
      </c>
      <c r="N34" s="11">
        <f>SUM(E34:M34)</f>
        <v>118543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0.1502039419264668</v>
      </c>
      <c r="F35" s="13">
        <f t="shared" ref="F35:N35" si="2">F34/(F33+F34)</f>
        <v>0.172534990586448</v>
      </c>
      <c r="G35" s="13">
        <f t="shared" si="2"/>
        <v>0.1560165373177631</v>
      </c>
      <c r="H35" s="13">
        <f t="shared" si="2"/>
        <v>0.23241858946998417</v>
      </c>
      <c r="I35" s="13">
        <f t="shared" si="2"/>
        <v>0.22743616084531845</v>
      </c>
      <c r="J35" s="13">
        <f t="shared" si="2"/>
        <v>0.28577405857740584</v>
      </c>
      <c r="K35" s="13">
        <f t="shared" si="2"/>
        <v>0.22310105004772945</v>
      </c>
      <c r="L35" s="13">
        <f t="shared" si="2"/>
        <v>2.3081721771678103E-2</v>
      </c>
      <c r="M35" s="13">
        <f t="shared" si="2"/>
        <v>0.14274661508704062</v>
      </c>
      <c r="N35" s="13">
        <f t="shared" si="2"/>
        <v>0.18382721237600042</v>
      </c>
    </row>
    <row r="36" spans="1:14" x14ac:dyDescent="0.25">
      <c r="A36" s="163"/>
      <c r="B36" s="160" t="s">
        <v>39</v>
      </c>
      <c r="C36" s="165" t="s">
        <v>35</v>
      </c>
      <c r="D36" s="166"/>
      <c r="E36" s="131">
        <v>5054</v>
      </c>
      <c r="F36" s="131">
        <v>67447</v>
      </c>
      <c r="G36" s="131">
        <v>4182</v>
      </c>
      <c r="H36" s="131">
        <v>27209</v>
      </c>
      <c r="I36" s="131">
        <v>6102</v>
      </c>
      <c r="J36" s="131">
        <v>2731</v>
      </c>
      <c r="K36" s="131">
        <v>4743</v>
      </c>
      <c r="L36" s="131">
        <v>179</v>
      </c>
      <c r="M36" s="131">
        <v>344</v>
      </c>
      <c r="N36" s="12">
        <f>SUM(E36:M36)</f>
        <v>117991</v>
      </c>
    </row>
    <row r="37" spans="1:14" x14ac:dyDescent="0.25">
      <c r="A37" s="163"/>
      <c r="B37" s="161"/>
      <c r="C37" s="167" t="s">
        <v>36</v>
      </c>
      <c r="D37" s="168"/>
      <c r="E37" s="130">
        <v>341</v>
      </c>
      <c r="F37" s="130">
        <v>4748</v>
      </c>
      <c r="G37" s="130">
        <v>280</v>
      </c>
      <c r="H37" s="130">
        <v>2462</v>
      </c>
      <c r="I37" s="130">
        <v>613</v>
      </c>
      <c r="J37" s="130">
        <v>274</v>
      </c>
      <c r="K37" s="130">
        <v>1067</v>
      </c>
      <c r="L37" s="130">
        <v>3</v>
      </c>
      <c r="M37" s="130">
        <v>28</v>
      </c>
      <c r="N37" s="11">
        <f>SUM(E37:M37)</f>
        <v>9816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6.320667284522706E-2</v>
      </c>
      <c r="F38" s="13">
        <f t="shared" ref="F38:N38" si="3">F37/(F37+F36)</f>
        <v>6.5766327307985317E-2</v>
      </c>
      <c r="G38" s="13">
        <f t="shared" si="3"/>
        <v>6.275212909009413E-2</v>
      </c>
      <c r="H38" s="13">
        <f t="shared" si="3"/>
        <v>8.2976643861009072E-2</v>
      </c>
      <c r="I38" s="13">
        <f t="shared" si="3"/>
        <v>9.128816083395383E-2</v>
      </c>
      <c r="J38" s="13">
        <f t="shared" si="3"/>
        <v>9.1181364392678863E-2</v>
      </c>
      <c r="K38" s="13">
        <f t="shared" si="3"/>
        <v>0.1836488812392427</v>
      </c>
      <c r="L38" s="13">
        <f t="shared" si="3"/>
        <v>1.6483516483516484E-2</v>
      </c>
      <c r="M38" s="13">
        <f t="shared" si="3"/>
        <v>7.5268817204301078E-2</v>
      </c>
      <c r="N38" s="13">
        <f t="shared" si="3"/>
        <v>7.6803304983295129E-2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U32" sqref="U32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76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40">
        <v>208</v>
      </c>
      <c r="F11" s="40">
        <v>12288</v>
      </c>
      <c r="G11" s="40">
        <v>637</v>
      </c>
      <c r="H11" s="40">
        <v>6463</v>
      </c>
      <c r="I11" s="40">
        <v>737</v>
      </c>
      <c r="J11" s="40">
        <v>18</v>
      </c>
      <c r="K11" s="40">
        <v>630</v>
      </c>
      <c r="L11" s="40">
        <v>819</v>
      </c>
      <c r="M11" s="40">
        <v>313</v>
      </c>
      <c r="N11" s="4">
        <f>SUM(E11:M11)</f>
        <v>22113</v>
      </c>
    </row>
    <row r="12" spans="1:14" x14ac:dyDescent="0.25">
      <c r="A12" s="141" t="s">
        <v>13</v>
      </c>
      <c r="B12" s="141"/>
      <c r="C12" s="142"/>
      <c r="D12" s="15" t="s">
        <v>14</v>
      </c>
      <c r="E12" s="41">
        <v>107</v>
      </c>
      <c r="F12" s="41">
        <v>1757</v>
      </c>
      <c r="G12" s="41">
        <v>66</v>
      </c>
      <c r="H12" s="41">
        <v>575</v>
      </c>
      <c r="I12" s="41">
        <v>111</v>
      </c>
      <c r="J12" s="41">
        <v>3</v>
      </c>
      <c r="K12" s="41">
        <v>154</v>
      </c>
      <c r="L12" s="41">
        <v>251</v>
      </c>
      <c r="M12" s="41">
        <v>51</v>
      </c>
      <c r="N12" s="5">
        <f t="shared" ref="N12:N30" si="0">SUM(E12:M12)</f>
        <v>3075</v>
      </c>
    </row>
    <row r="13" spans="1:14" x14ac:dyDescent="0.25">
      <c r="A13" s="143" t="s">
        <v>16</v>
      </c>
      <c r="B13" s="143"/>
      <c r="C13" s="144"/>
      <c r="D13" s="14" t="s">
        <v>15</v>
      </c>
      <c r="E13" s="40">
        <v>243</v>
      </c>
      <c r="F13" s="40">
        <v>13578</v>
      </c>
      <c r="G13" s="40">
        <v>761</v>
      </c>
      <c r="H13" s="40">
        <v>11095</v>
      </c>
      <c r="I13" s="40">
        <v>1357</v>
      </c>
      <c r="J13" s="40">
        <v>63</v>
      </c>
      <c r="K13" s="40">
        <v>1036</v>
      </c>
      <c r="L13" s="40">
        <v>1370</v>
      </c>
      <c r="M13" s="40">
        <v>290</v>
      </c>
      <c r="N13" s="4">
        <f t="shared" si="0"/>
        <v>29793</v>
      </c>
    </row>
    <row r="14" spans="1:14" x14ac:dyDescent="0.25">
      <c r="A14" s="141" t="s">
        <v>30</v>
      </c>
      <c r="B14" s="141"/>
      <c r="C14" s="142"/>
      <c r="D14" s="15" t="s">
        <v>14</v>
      </c>
      <c r="E14" s="41">
        <v>218</v>
      </c>
      <c r="F14" s="41">
        <v>2797</v>
      </c>
      <c r="G14" s="41">
        <v>114</v>
      </c>
      <c r="H14" s="41">
        <v>2381</v>
      </c>
      <c r="I14" s="41">
        <v>568</v>
      </c>
      <c r="J14" s="41">
        <v>25</v>
      </c>
      <c r="K14" s="41">
        <v>288</v>
      </c>
      <c r="L14" s="41">
        <v>140</v>
      </c>
      <c r="M14" s="41">
        <v>85</v>
      </c>
      <c r="N14" s="5">
        <f t="shared" si="0"/>
        <v>6616</v>
      </c>
    </row>
    <row r="15" spans="1:14" x14ac:dyDescent="0.25">
      <c r="A15" s="143" t="s">
        <v>17</v>
      </c>
      <c r="B15" s="143"/>
      <c r="C15" s="144"/>
      <c r="D15" s="14" t="s">
        <v>15</v>
      </c>
      <c r="E15" s="40">
        <v>5</v>
      </c>
      <c r="F15" s="40">
        <v>355</v>
      </c>
      <c r="G15" s="40">
        <v>8</v>
      </c>
      <c r="H15" s="40">
        <v>165</v>
      </c>
      <c r="I15" s="40">
        <v>2</v>
      </c>
      <c r="J15" s="40">
        <v>1</v>
      </c>
      <c r="K15" s="40">
        <v>0</v>
      </c>
      <c r="L15" s="40">
        <v>0</v>
      </c>
      <c r="M15" s="40">
        <v>9</v>
      </c>
      <c r="N15" s="4">
        <f t="shared" si="0"/>
        <v>545</v>
      </c>
    </row>
    <row r="16" spans="1:14" x14ac:dyDescent="0.25">
      <c r="A16" s="141" t="s">
        <v>24</v>
      </c>
      <c r="B16" s="141"/>
      <c r="C16" s="142"/>
      <c r="D16" s="15" t="s">
        <v>14</v>
      </c>
      <c r="E16" s="41">
        <v>78</v>
      </c>
      <c r="F16" s="41">
        <v>2210</v>
      </c>
      <c r="G16" s="41">
        <v>86</v>
      </c>
      <c r="H16" s="41">
        <v>773</v>
      </c>
      <c r="I16" s="41">
        <v>8</v>
      </c>
      <c r="J16" s="41">
        <v>8</v>
      </c>
      <c r="K16" s="41">
        <v>0</v>
      </c>
      <c r="L16" s="41">
        <v>1</v>
      </c>
      <c r="M16" s="41">
        <v>37</v>
      </c>
      <c r="N16" s="5">
        <f t="shared" si="0"/>
        <v>3201</v>
      </c>
    </row>
    <row r="17" spans="1:14" x14ac:dyDescent="0.25">
      <c r="A17" s="143" t="s">
        <v>18</v>
      </c>
      <c r="B17" s="143"/>
      <c r="C17" s="144"/>
      <c r="D17" s="14" t="s">
        <v>15</v>
      </c>
      <c r="E17" s="40">
        <v>563</v>
      </c>
      <c r="F17" s="40">
        <v>42541</v>
      </c>
      <c r="G17" s="40">
        <v>2171</v>
      </c>
      <c r="H17" s="40">
        <v>22264</v>
      </c>
      <c r="I17" s="40">
        <v>2736</v>
      </c>
      <c r="J17" s="40">
        <v>79</v>
      </c>
      <c r="K17" s="40">
        <v>1837</v>
      </c>
      <c r="L17" s="40">
        <v>1899</v>
      </c>
      <c r="M17" s="40">
        <v>1582</v>
      </c>
      <c r="N17" s="4">
        <f t="shared" si="0"/>
        <v>75672</v>
      </c>
    </row>
    <row r="18" spans="1:14" x14ac:dyDescent="0.25">
      <c r="A18" s="141" t="s">
        <v>25</v>
      </c>
      <c r="B18" s="141"/>
      <c r="C18" s="142"/>
      <c r="D18" s="15" t="s">
        <v>14</v>
      </c>
      <c r="E18" s="41">
        <v>872</v>
      </c>
      <c r="F18" s="41">
        <v>11107</v>
      </c>
      <c r="G18" s="41">
        <v>448</v>
      </c>
      <c r="H18" s="41">
        <v>6191</v>
      </c>
      <c r="I18" s="41">
        <v>1416</v>
      </c>
      <c r="J18" s="41">
        <v>36</v>
      </c>
      <c r="K18" s="41">
        <v>1388</v>
      </c>
      <c r="L18" s="41">
        <v>591</v>
      </c>
      <c r="M18" s="41">
        <v>307</v>
      </c>
      <c r="N18" s="5">
        <f t="shared" si="0"/>
        <v>22356</v>
      </c>
    </row>
    <row r="19" spans="1:14" x14ac:dyDescent="0.25">
      <c r="A19" s="143" t="s">
        <v>19</v>
      </c>
      <c r="B19" s="143"/>
      <c r="C19" s="144"/>
      <c r="D19" s="14" t="s">
        <v>15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">
        <f t="shared" si="0"/>
        <v>0</v>
      </c>
    </row>
    <row r="20" spans="1:14" x14ac:dyDescent="0.25">
      <c r="A20" s="141" t="s">
        <v>26</v>
      </c>
      <c r="B20" s="141"/>
      <c r="C20" s="142"/>
      <c r="D20" s="15" t="s">
        <v>14</v>
      </c>
      <c r="E20" s="41">
        <v>177</v>
      </c>
      <c r="F20" s="41">
        <v>4508</v>
      </c>
      <c r="G20" s="41">
        <v>176</v>
      </c>
      <c r="H20" s="41">
        <v>1137</v>
      </c>
      <c r="I20" s="41">
        <v>37</v>
      </c>
      <c r="J20" s="41">
        <v>3</v>
      </c>
      <c r="K20" s="41">
        <v>0</v>
      </c>
      <c r="L20" s="41">
        <v>0</v>
      </c>
      <c r="M20" s="41">
        <v>85</v>
      </c>
      <c r="N20" s="5">
        <f t="shared" si="0"/>
        <v>6123</v>
      </c>
    </row>
    <row r="21" spans="1:14" x14ac:dyDescent="0.25">
      <c r="A21" s="143" t="s">
        <v>20</v>
      </c>
      <c r="B21" s="143"/>
      <c r="C21" s="144"/>
      <c r="D21" s="14" t="s">
        <v>15</v>
      </c>
      <c r="E21" s="40">
        <v>57</v>
      </c>
      <c r="F21" s="40">
        <v>8850</v>
      </c>
      <c r="G21" s="40">
        <v>517</v>
      </c>
      <c r="H21" s="40">
        <v>5851</v>
      </c>
      <c r="I21" s="40">
        <v>1062</v>
      </c>
      <c r="J21" s="40">
        <v>36</v>
      </c>
      <c r="K21" s="40">
        <v>1889</v>
      </c>
      <c r="L21" s="40">
        <v>44</v>
      </c>
      <c r="M21" s="40">
        <v>572</v>
      </c>
      <c r="N21" s="4">
        <f t="shared" si="0"/>
        <v>18878</v>
      </c>
    </row>
    <row r="22" spans="1:14" x14ac:dyDescent="0.25">
      <c r="A22" s="141" t="s">
        <v>27</v>
      </c>
      <c r="B22" s="141"/>
      <c r="C22" s="142"/>
      <c r="D22" s="15" t="s">
        <v>14</v>
      </c>
      <c r="E22" s="41">
        <v>124</v>
      </c>
      <c r="F22" s="41">
        <v>6087</v>
      </c>
      <c r="G22" s="41">
        <v>278</v>
      </c>
      <c r="H22" s="41">
        <v>4021</v>
      </c>
      <c r="I22" s="41">
        <v>1572</v>
      </c>
      <c r="J22" s="41">
        <v>131</v>
      </c>
      <c r="K22" s="41">
        <v>2624</v>
      </c>
      <c r="L22" s="41">
        <v>129</v>
      </c>
      <c r="M22" s="41">
        <v>346</v>
      </c>
      <c r="N22" s="5">
        <f t="shared" si="0"/>
        <v>15312</v>
      </c>
    </row>
    <row r="23" spans="1:14" x14ac:dyDescent="0.25">
      <c r="A23" s="145" t="s">
        <v>33</v>
      </c>
      <c r="B23" s="145"/>
      <c r="C23" s="146"/>
      <c r="D23" s="14" t="s">
        <v>15</v>
      </c>
      <c r="E23" s="40">
        <v>10</v>
      </c>
      <c r="F23" s="40">
        <v>849</v>
      </c>
      <c r="G23" s="40">
        <v>71</v>
      </c>
      <c r="H23" s="40">
        <v>709</v>
      </c>
      <c r="I23" s="40">
        <v>56</v>
      </c>
      <c r="J23" s="40">
        <v>0</v>
      </c>
      <c r="K23" s="40">
        <v>0</v>
      </c>
      <c r="L23" s="40">
        <v>67</v>
      </c>
      <c r="M23" s="40">
        <v>103</v>
      </c>
      <c r="N23" s="4">
        <f t="shared" si="0"/>
        <v>1865</v>
      </c>
    </row>
    <row r="24" spans="1:14" x14ac:dyDescent="0.25">
      <c r="A24" s="141" t="s">
        <v>28</v>
      </c>
      <c r="B24" s="141"/>
      <c r="C24" s="142"/>
      <c r="D24" s="15" t="s">
        <v>14</v>
      </c>
      <c r="E24" s="41">
        <v>8</v>
      </c>
      <c r="F24" s="41">
        <v>1173</v>
      </c>
      <c r="G24" s="41">
        <v>90</v>
      </c>
      <c r="H24" s="41">
        <v>1058</v>
      </c>
      <c r="I24" s="41">
        <v>386</v>
      </c>
      <c r="J24" s="41">
        <v>22</v>
      </c>
      <c r="K24" s="41">
        <v>1</v>
      </c>
      <c r="L24" s="41">
        <v>32</v>
      </c>
      <c r="M24" s="41">
        <v>130</v>
      </c>
      <c r="N24" s="5">
        <f t="shared" si="0"/>
        <v>2900</v>
      </c>
    </row>
    <row r="25" spans="1:14" x14ac:dyDescent="0.25">
      <c r="A25" s="143" t="s">
        <v>21</v>
      </c>
      <c r="B25" s="143"/>
      <c r="C25" s="144"/>
      <c r="D25" s="14" t="s">
        <v>15</v>
      </c>
      <c r="E25" s="40">
        <v>15</v>
      </c>
      <c r="F25" s="40">
        <v>1329</v>
      </c>
      <c r="G25" s="40">
        <v>76</v>
      </c>
      <c r="H25" s="40">
        <v>603</v>
      </c>
      <c r="I25" s="40">
        <v>27</v>
      </c>
      <c r="J25" s="40">
        <v>3</v>
      </c>
      <c r="K25" s="40">
        <v>23</v>
      </c>
      <c r="L25" s="40">
        <v>749</v>
      </c>
      <c r="M25" s="40">
        <v>159</v>
      </c>
      <c r="N25" s="4">
        <f t="shared" si="0"/>
        <v>2984</v>
      </c>
    </row>
    <row r="26" spans="1:14" x14ac:dyDescent="0.25">
      <c r="A26" s="141" t="s">
        <v>29</v>
      </c>
      <c r="B26" s="141"/>
      <c r="C26" s="142"/>
      <c r="D26" s="15" t="s">
        <v>14</v>
      </c>
      <c r="E26" s="41">
        <v>341</v>
      </c>
      <c r="F26" s="41">
        <v>14539</v>
      </c>
      <c r="G26" s="41">
        <v>710</v>
      </c>
      <c r="H26" s="41">
        <v>6609</v>
      </c>
      <c r="I26" s="41">
        <v>630</v>
      </c>
      <c r="J26" s="41">
        <v>38</v>
      </c>
      <c r="K26" s="41">
        <v>693</v>
      </c>
      <c r="L26" s="41">
        <v>74</v>
      </c>
      <c r="M26" s="41">
        <v>492</v>
      </c>
      <c r="N26" s="5">
        <f t="shared" si="0"/>
        <v>24126</v>
      </c>
    </row>
    <row r="27" spans="1:14" x14ac:dyDescent="0.25">
      <c r="A27" s="143" t="s">
        <v>22</v>
      </c>
      <c r="B27" s="143"/>
      <c r="C27" s="144"/>
      <c r="D27" s="14" t="s">
        <v>15</v>
      </c>
      <c r="E27" s="40">
        <v>99</v>
      </c>
      <c r="F27" s="40">
        <v>20165</v>
      </c>
      <c r="G27" s="40">
        <v>1152</v>
      </c>
      <c r="H27" s="40">
        <v>10958</v>
      </c>
      <c r="I27" s="40">
        <v>1043</v>
      </c>
      <c r="J27" s="40">
        <v>24</v>
      </c>
      <c r="K27" s="40">
        <v>0</v>
      </c>
      <c r="L27" s="40">
        <v>138</v>
      </c>
      <c r="M27" s="40">
        <v>565</v>
      </c>
      <c r="N27" s="4">
        <f t="shared" si="0"/>
        <v>34144</v>
      </c>
    </row>
    <row r="28" spans="1:14" x14ac:dyDescent="0.25">
      <c r="A28" s="141" t="s">
        <v>31</v>
      </c>
      <c r="B28" s="141"/>
      <c r="C28" s="142"/>
      <c r="D28" s="15" t="s">
        <v>14</v>
      </c>
      <c r="E28" s="41">
        <v>136</v>
      </c>
      <c r="F28" s="41">
        <v>1869</v>
      </c>
      <c r="G28" s="41">
        <v>101</v>
      </c>
      <c r="H28" s="41">
        <v>1033</v>
      </c>
      <c r="I28" s="41">
        <v>158</v>
      </c>
      <c r="J28" s="41">
        <v>6</v>
      </c>
      <c r="K28" s="41">
        <v>0</v>
      </c>
      <c r="L28" s="41">
        <v>4</v>
      </c>
      <c r="M28" s="41">
        <v>75</v>
      </c>
      <c r="N28" s="5">
        <f t="shared" si="0"/>
        <v>3382</v>
      </c>
    </row>
    <row r="29" spans="1:14" x14ac:dyDescent="0.25">
      <c r="A29" s="143" t="s">
        <v>23</v>
      </c>
      <c r="B29" s="143"/>
      <c r="C29" s="144"/>
      <c r="D29" s="14" t="s">
        <v>15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">
        <f t="shared" si="0"/>
        <v>0</v>
      </c>
    </row>
    <row r="30" spans="1:14" x14ac:dyDescent="0.25">
      <c r="A30" s="141" t="s">
        <v>32</v>
      </c>
      <c r="B30" s="141"/>
      <c r="C30" s="142"/>
      <c r="D30" s="15" t="s">
        <v>14</v>
      </c>
      <c r="E30" s="41">
        <v>405</v>
      </c>
      <c r="F30" s="41">
        <v>1303</v>
      </c>
      <c r="G30" s="41">
        <v>123</v>
      </c>
      <c r="H30" s="41">
        <v>1140</v>
      </c>
      <c r="I30" s="41">
        <v>638</v>
      </c>
      <c r="J30" s="41">
        <v>65</v>
      </c>
      <c r="K30" s="41">
        <v>38</v>
      </c>
      <c r="L30" s="41">
        <v>11</v>
      </c>
      <c r="M30" s="41">
        <v>153</v>
      </c>
      <c r="N30" s="5">
        <f t="shared" si="0"/>
        <v>3876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1200</v>
      </c>
      <c r="F31" s="4">
        <f t="shared" ref="F31:N32" si="1">F11+F13+F15+F17+F19+F21+F23+F25+F27+F29</f>
        <v>99955</v>
      </c>
      <c r="G31" s="4">
        <f t="shared" si="1"/>
        <v>5393</v>
      </c>
      <c r="H31" s="4">
        <f t="shared" si="1"/>
        <v>58108</v>
      </c>
      <c r="I31" s="4">
        <f t="shared" si="1"/>
        <v>7020</v>
      </c>
      <c r="J31" s="4">
        <f t="shared" si="1"/>
        <v>224</v>
      </c>
      <c r="K31" s="4">
        <f t="shared" si="1"/>
        <v>5415</v>
      </c>
      <c r="L31" s="4">
        <f t="shared" si="1"/>
        <v>5086</v>
      </c>
      <c r="M31" s="4">
        <f t="shared" si="1"/>
        <v>3593</v>
      </c>
      <c r="N31" s="4">
        <f t="shared" si="1"/>
        <v>185994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2466</v>
      </c>
      <c r="F32" s="5">
        <f t="shared" si="1"/>
        <v>47350</v>
      </c>
      <c r="G32" s="5">
        <f t="shared" si="1"/>
        <v>2192</v>
      </c>
      <c r="H32" s="5">
        <f t="shared" si="1"/>
        <v>24918</v>
      </c>
      <c r="I32" s="5">
        <f t="shared" si="1"/>
        <v>5524</v>
      </c>
      <c r="J32" s="5">
        <f t="shared" si="1"/>
        <v>337</v>
      </c>
      <c r="K32" s="5">
        <f t="shared" si="1"/>
        <v>5186</v>
      </c>
      <c r="L32" s="5">
        <f t="shared" si="1"/>
        <v>1233</v>
      </c>
      <c r="M32" s="5">
        <f t="shared" si="1"/>
        <v>1761</v>
      </c>
      <c r="N32" s="5">
        <f t="shared" si="1"/>
        <v>90967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8">
        <v>12600</v>
      </c>
      <c r="F33" s="78">
        <v>210010</v>
      </c>
      <c r="G33" s="78">
        <v>8833</v>
      </c>
      <c r="H33" s="78">
        <v>65684</v>
      </c>
      <c r="I33" s="78">
        <v>11070</v>
      </c>
      <c r="J33" s="78">
        <v>1039</v>
      </c>
      <c r="K33" s="78">
        <v>8607</v>
      </c>
      <c r="L33" s="78">
        <v>15153</v>
      </c>
      <c r="M33" s="78">
        <v>7727</v>
      </c>
      <c r="N33" s="10">
        <f>SUM(E33:M33)</f>
        <v>340723</v>
      </c>
    </row>
    <row r="34" spans="1:14" x14ac:dyDescent="0.25">
      <c r="A34" s="163"/>
      <c r="B34" s="161"/>
      <c r="C34" s="167" t="s">
        <v>36</v>
      </c>
      <c r="D34" s="168"/>
      <c r="E34" s="80">
        <v>1583</v>
      </c>
      <c r="F34" s="80">
        <v>32465</v>
      </c>
      <c r="G34" s="80">
        <v>1486</v>
      </c>
      <c r="H34" s="80">
        <v>15844</v>
      </c>
      <c r="I34" s="80">
        <v>3228</v>
      </c>
      <c r="J34" s="80">
        <v>207</v>
      </c>
      <c r="K34" s="80">
        <v>2889</v>
      </c>
      <c r="L34" s="80">
        <v>739</v>
      </c>
      <c r="M34" s="80">
        <v>1043</v>
      </c>
      <c r="N34" s="11">
        <f>SUM(E34:M34)</f>
        <v>59484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0.11161249383064231</v>
      </c>
      <c r="F35" s="13">
        <f t="shared" ref="F35:N35" si="2">F34/(F33+F34)</f>
        <v>0.13389009176203731</v>
      </c>
      <c r="G35" s="13">
        <f t="shared" si="2"/>
        <v>0.14400620215137125</v>
      </c>
      <c r="H35" s="13">
        <f t="shared" si="2"/>
        <v>0.19433814149739967</v>
      </c>
      <c r="I35" s="13">
        <f t="shared" si="2"/>
        <v>0.22576584137641628</v>
      </c>
      <c r="J35" s="13">
        <f t="shared" si="2"/>
        <v>0.16613162118780098</v>
      </c>
      <c r="K35" s="13">
        <f t="shared" si="2"/>
        <v>0.25130480167014613</v>
      </c>
      <c r="L35" s="13">
        <f t="shared" si="2"/>
        <v>4.6501384344324187E-2</v>
      </c>
      <c r="M35" s="13">
        <f t="shared" si="2"/>
        <v>0.11892816419612315</v>
      </c>
      <c r="N35" s="13">
        <f t="shared" si="2"/>
        <v>0.14863308237986841</v>
      </c>
    </row>
    <row r="36" spans="1:14" x14ac:dyDescent="0.25">
      <c r="A36" s="163"/>
      <c r="B36" s="160" t="s">
        <v>39</v>
      </c>
      <c r="C36" s="165" t="s">
        <v>35</v>
      </c>
      <c r="D36" s="166"/>
      <c r="E36" s="82">
        <v>1492</v>
      </c>
      <c r="F36" s="82">
        <v>31493</v>
      </c>
      <c r="G36" s="82">
        <v>1446</v>
      </c>
      <c r="H36" s="82">
        <v>15407</v>
      </c>
      <c r="I36" s="82">
        <v>3173</v>
      </c>
      <c r="J36" s="82">
        <v>201</v>
      </c>
      <c r="K36" s="82">
        <v>2805</v>
      </c>
      <c r="L36" s="82">
        <v>716</v>
      </c>
      <c r="M36" s="82">
        <v>997</v>
      </c>
      <c r="N36" s="83">
        <v>57730</v>
      </c>
    </row>
    <row r="37" spans="1:14" x14ac:dyDescent="0.25">
      <c r="A37" s="163"/>
      <c r="B37" s="161"/>
      <c r="C37" s="167" t="s">
        <v>36</v>
      </c>
      <c r="D37" s="168"/>
      <c r="E37" s="80">
        <v>62</v>
      </c>
      <c r="F37" s="80">
        <v>1809</v>
      </c>
      <c r="G37" s="80">
        <v>86</v>
      </c>
      <c r="H37" s="80">
        <v>1003</v>
      </c>
      <c r="I37" s="80">
        <v>236</v>
      </c>
      <c r="J37" s="80">
        <v>20</v>
      </c>
      <c r="K37" s="80">
        <v>501</v>
      </c>
      <c r="L37" s="80">
        <v>6</v>
      </c>
      <c r="M37" s="80">
        <v>49</v>
      </c>
      <c r="N37" s="81">
        <v>3772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3.9897039897039896E-2</v>
      </c>
      <c r="F38" s="13">
        <f t="shared" ref="F38:N38" si="3">F37/(F37+F36)</f>
        <v>5.4321061798090202E-2</v>
      </c>
      <c r="G38" s="13">
        <f t="shared" si="3"/>
        <v>5.6135770234986948E-2</v>
      </c>
      <c r="H38" s="13">
        <f t="shared" si="3"/>
        <v>6.1121267519804998E-2</v>
      </c>
      <c r="I38" s="13">
        <f t="shared" si="3"/>
        <v>6.9228512760340269E-2</v>
      </c>
      <c r="J38" s="13">
        <f t="shared" si="3"/>
        <v>9.0497737556561084E-2</v>
      </c>
      <c r="K38" s="13">
        <f t="shared" si="3"/>
        <v>0.15154264972776771</v>
      </c>
      <c r="L38" s="13">
        <f t="shared" si="3"/>
        <v>8.3102493074792248E-3</v>
      </c>
      <c r="M38" s="13">
        <f t="shared" si="3"/>
        <v>4.6845124282982792E-2</v>
      </c>
      <c r="N38" s="13">
        <f t="shared" si="3"/>
        <v>6.1331338818249814E-2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I1" sqref="I1:N6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84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117">
        <v>340</v>
      </c>
      <c r="F11" s="117">
        <v>22922</v>
      </c>
      <c r="G11" s="117">
        <v>89</v>
      </c>
      <c r="H11" s="117">
        <v>2436</v>
      </c>
      <c r="I11" s="117">
        <v>633</v>
      </c>
      <c r="J11" s="117">
        <v>59</v>
      </c>
      <c r="K11" s="117">
        <v>274</v>
      </c>
      <c r="L11" s="117">
        <v>296</v>
      </c>
      <c r="M11" s="117">
        <v>54</v>
      </c>
      <c r="N11" s="4">
        <f>SUM(E11:M11)</f>
        <v>27103</v>
      </c>
    </row>
    <row r="12" spans="1:14" x14ac:dyDescent="0.25">
      <c r="A12" s="141" t="s">
        <v>13</v>
      </c>
      <c r="B12" s="141"/>
      <c r="C12" s="142"/>
      <c r="D12" s="15" t="s">
        <v>14</v>
      </c>
      <c r="E12" s="114">
        <v>681</v>
      </c>
      <c r="F12" s="114">
        <v>3914</v>
      </c>
      <c r="G12" s="114">
        <v>41</v>
      </c>
      <c r="H12" s="114">
        <v>465</v>
      </c>
      <c r="I12" s="114">
        <v>174</v>
      </c>
      <c r="J12" s="114">
        <v>16</v>
      </c>
      <c r="K12" s="114">
        <v>199</v>
      </c>
      <c r="L12" s="114">
        <v>93</v>
      </c>
      <c r="M12" s="114">
        <v>90</v>
      </c>
      <c r="N12" s="5">
        <f t="shared" ref="N12:N30" si="0">SUM(E12:M12)</f>
        <v>5673</v>
      </c>
    </row>
    <row r="13" spans="1:14" x14ac:dyDescent="0.25">
      <c r="A13" s="143" t="s">
        <v>16</v>
      </c>
      <c r="B13" s="143"/>
      <c r="C13" s="144"/>
      <c r="D13" s="14" t="s">
        <v>15</v>
      </c>
      <c r="E13" s="117">
        <v>620</v>
      </c>
      <c r="F13" s="117">
        <v>37913</v>
      </c>
      <c r="G13" s="117">
        <v>288</v>
      </c>
      <c r="H13" s="117">
        <v>8002</v>
      </c>
      <c r="I13" s="117">
        <v>2725</v>
      </c>
      <c r="J13" s="117">
        <v>417</v>
      </c>
      <c r="K13" s="117">
        <v>389</v>
      </c>
      <c r="L13" s="117">
        <v>420</v>
      </c>
      <c r="M13" s="117">
        <v>79</v>
      </c>
      <c r="N13" s="4">
        <f t="shared" si="0"/>
        <v>50853</v>
      </c>
    </row>
    <row r="14" spans="1:14" x14ac:dyDescent="0.25">
      <c r="A14" s="141" t="s">
        <v>30</v>
      </c>
      <c r="B14" s="141"/>
      <c r="C14" s="142"/>
      <c r="D14" s="15" t="s">
        <v>14</v>
      </c>
      <c r="E14" s="114">
        <v>561</v>
      </c>
      <c r="F14" s="114">
        <v>6213</v>
      </c>
      <c r="G14" s="114">
        <v>55</v>
      </c>
      <c r="H14" s="114">
        <v>1668</v>
      </c>
      <c r="I14" s="114">
        <v>572</v>
      </c>
      <c r="J14" s="114">
        <v>51</v>
      </c>
      <c r="K14" s="114">
        <v>239</v>
      </c>
      <c r="L14" s="114">
        <v>94</v>
      </c>
      <c r="M14" s="114">
        <v>48</v>
      </c>
      <c r="N14" s="5">
        <f t="shared" si="0"/>
        <v>9501</v>
      </c>
    </row>
    <row r="15" spans="1:14" x14ac:dyDescent="0.25">
      <c r="A15" s="143" t="s">
        <v>17</v>
      </c>
      <c r="B15" s="143"/>
      <c r="C15" s="144"/>
      <c r="D15" s="14" t="s">
        <v>15</v>
      </c>
      <c r="E15" s="117">
        <v>55</v>
      </c>
      <c r="F15" s="117">
        <v>682</v>
      </c>
      <c r="G15" s="117">
        <v>2</v>
      </c>
      <c r="H15" s="117">
        <v>265</v>
      </c>
      <c r="I15" s="117">
        <v>35</v>
      </c>
      <c r="J15" s="117">
        <v>19</v>
      </c>
      <c r="K15" s="117">
        <v>0</v>
      </c>
      <c r="L15" s="117">
        <v>0</v>
      </c>
      <c r="M15" s="117">
        <v>1</v>
      </c>
      <c r="N15" s="4">
        <f t="shared" si="0"/>
        <v>1059</v>
      </c>
    </row>
    <row r="16" spans="1:14" x14ac:dyDescent="0.25">
      <c r="A16" s="141" t="s">
        <v>24</v>
      </c>
      <c r="B16" s="141"/>
      <c r="C16" s="142"/>
      <c r="D16" s="15" t="s">
        <v>14</v>
      </c>
      <c r="E16" s="114">
        <v>178</v>
      </c>
      <c r="F16" s="114">
        <v>3897</v>
      </c>
      <c r="G16" s="114">
        <v>28</v>
      </c>
      <c r="H16" s="114">
        <v>394</v>
      </c>
      <c r="I16" s="114">
        <v>22</v>
      </c>
      <c r="J16" s="114">
        <v>27</v>
      </c>
      <c r="K16" s="114">
        <v>0</v>
      </c>
      <c r="L16" s="114">
        <v>0</v>
      </c>
      <c r="M16" s="114">
        <v>33</v>
      </c>
      <c r="N16" s="5">
        <f t="shared" si="0"/>
        <v>4579</v>
      </c>
    </row>
    <row r="17" spans="1:14" x14ac:dyDescent="0.25">
      <c r="A17" s="143" t="s">
        <v>18</v>
      </c>
      <c r="B17" s="143"/>
      <c r="C17" s="144"/>
      <c r="D17" s="14" t="s">
        <v>15</v>
      </c>
      <c r="E17" s="117">
        <v>4441</v>
      </c>
      <c r="F17" s="117">
        <v>180088</v>
      </c>
      <c r="G17" s="117">
        <v>1742</v>
      </c>
      <c r="H17" s="117">
        <v>26459</v>
      </c>
      <c r="I17" s="117">
        <v>10136</v>
      </c>
      <c r="J17" s="117">
        <v>1205</v>
      </c>
      <c r="K17" s="117">
        <v>4538</v>
      </c>
      <c r="L17" s="117">
        <v>1148</v>
      </c>
      <c r="M17" s="117">
        <v>353</v>
      </c>
      <c r="N17" s="4">
        <f t="shared" si="0"/>
        <v>230110</v>
      </c>
    </row>
    <row r="18" spans="1:14" x14ac:dyDescent="0.25">
      <c r="A18" s="141" t="s">
        <v>25</v>
      </c>
      <c r="B18" s="141"/>
      <c r="C18" s="142"/>
      <c r="D18" s="15" t="s">
        <v>14</v>
      </c>
      <c r="E18" s="114">
        <v>2879</v>
      </c>
      <c r="F18" s="114">
        <v>33481</v>
      </c>
      <c r="G18" s="114">
        <v>302</v>
      </c>
      <c r="H18" s="114">
        <v>5719</v>
      </c>
      <c r="I18" s="114">
        <v>1782</v>
      </c>
      <c r="J18" s="114">
        <v>159</v>
      </c>
      <c r="K18" s="114">
        <v>829</v>
      </c>
      <c r="L18" s="114">
        <v>287</v>
      </c>
      <c r="M18" s="114">
        <v>174</v>
      </c>
      <c r="N18" s="5">
        <f t="shared" si="0"/>
        <v>45612</v>
      </c>
    </row>
    <row r="19" spans="1:14" x14ac:dyDescent="0.25">
      <c r="A19" s="143" t="s">
        <v>19</v>
      </c>
      <c r="B19" s="143"/>
      <c r="C19" s="144"/>
      <c r="D19" s="14" t="s">
        <v>15</v>
      </c>
      <c r="E19" s="117">
        <v>30</v>
      </c>
      <c r="F19" s="117">
        <v>602</v>
      </c>
      <c r="G19" s="117">
        <v>0</v>
      </c>
      <c r="H19" s="117">
        <v>38</v>
      </c>
      <c r="I19" s="117">
        <v>11</v>
      </c>
      <c r="J19" s="117">
        <v>0</v>
      </c>
      <c r="K19" s="117">
        <v>0</v>
      </c>
      <c r="L19" s="117">
        <v>0</v>
      </c>
      <c r="M19" s="117">
        <v>0</v>
      </c>
      <c r="N19" s="4">
        <f t="shared" si="0"/>
        <v>681</v>
      </c>
    </row>
    <row r="20" spans="1:14" x14ac:dyDescent="0.25">
      <c r="A20" s="141" t="s">
        <v>26</v>
      </c>
      <c r="B20" s="141"/>
      <c r="C20" s="142"/>
      <c r="D20" s="15" t="s">
        <v>14</v>
      </c>
      <c r="E20" s="114">
        <v>363</v>
      </c>
      <c r="F20" s="114">
        <v>8051</v>
      </c>
      <c r="G20" s="114">
        <v>37</v>
      </c>
      <c r="H20" s="114">
        <v>355</v>
      </c>
      <c r="I20" s="114">
        <v>39</v>
      </c>
      <c r="J20" s="114">
        <v>3</v>
      </c>
      <c r="K20" s="114">
        <v>0</v>
      </c>
      <c r="L20" s="114">
        <v>0</v>
      </c>
      <c r="M20" s="114">
        <v>3</v>
      </c>
      <c r="N20" s="5">
        <f t="shared" si="0"/>
        <v>8851</v>
      </c>
    </row>
    <row r="21" spans="1:14" x14ac:dyDescent="0.25">
      <c r="A21" s="143" t="s">
        <v>20</v>
      </c>
      <c r="B21" s="143"/>
      <c r="C21" s="144"/>
      <c r="D21" s="14" t="s">
        <v>15</v>
      </c>
      <c r="E21" s="117">
        <v>395</v>
      </c>
      <c r="F21" s="117">
        <v>37194</v>
      </c>
      <c r="G21" s="117">
        <v>408</v>
      </c>
      <c r="H21" s="117">
        <v>5585</v>
      </c>
      <c r="I21" s="117">
        <v>3369</v>
      </c>
      <c r="J21" s="117">
        <v>457</v>
      </c>
      <c r="K21" s="117">
        <v>3495</v>
      </c>
      <c r="L21" s="117">
        <v>2</v>
      </c>
      <c r="M21" s="117">
        <v>24</v>
      </c>
      <c r="N21" s="4">
        <f t="shared" si="0"/>
        <v>50929</v>
      </c>
    </row>
    <row r="22" spans="1:14" x14ac:dyDescent="0.25">
      <c r="A22" s="141" t="s">
        <v>27</v>
      </c>
      <c r="B22" s="141"/>
      <c r="C22" s="142"/>
      <c r="D22" s="15" t="s">
        <v>14</v>
      </c>
      <c r="E22" s="114">
        <v>244</v>
      </c>
      <c r="F22" s="114">
        <v>14811</v>
      </c>
      <c r="G22" s="114">
        <v>158</v>
      </c>
      <c r="H22" s="114">
        <v>2970</v>
      </c>
      <c r="I22" s="114">
        <v>2893</v>
      </c>
      <c r="J22" s="114">
        <v>261</v>
      </c>
      <c r="K22" s="114">
        <v>2807</v>
      </c>
      <c r="L22" s="114">
        <v>1</v>
      </c>
      <c r="M22" s="114">
        <v>17</v>
      </c>
      <c r="N22" s="5">
        <f t="shared" si="0"/>
        <v>24162</v>
      </c>
    </row>
    <row r="23" spans="1:14" x14ac:dyDescent="0.25">
      <c r="A23" s="145" t="s">
        <v>33</v>
      </c>
      <c r="B23" s="145"/>
      <c r="C23" s="146"/>
      <c r="D23" s="14" t="s">
        <v>15</v>
      </c>
      <c r="E23" s="117">
        <v>66</v>
      </c>
      <c r="F23" s="117">
        <v>12884</v>
      </c>
      <c r="G23" s="117">
        <v>126</v>
      </c>
      <c r="H23" s="117">
        <v>2062</v>
      </c>
      <c r="I23" s="117">
        <v>1599</v>
      </c>
      <c r="J23" s="117">
        <v>156</v>
      </c>
      <c r="K23" s="117">
        <v>4</v>
      </c>
      <c r="L23" s="117">
        <v>168</v>
      </c>
      <c r="M23" s="117">
        <v>35</v>
      </c>
      <c r="N23" s="4">
        <f t="shared" si="0"/>
        <v>17100</v>
      </c>
    </row>
    <row r="24" spans="1:14" x14ac:dyDescent="0.25">
      <c r="A24" s="141" t="s">
        <v>28</v>
      </c>
      <c r="B24" s="141"/>
      <c r="C24" s="142"/>
      <c r="D24" s="15" t="s">
        <v>14</v>
      </c>
      <c r="E24" s="114">
        <v>37</v>
      </c>
      <c r="F24" s="114">
        <v>4960</v>
      </c>
      <c r="G24" s="114">
        <v>30</v>
      </c>
      <c r="H24" s="114">
        <v>931</v>
      </c>
      <c r="I24" s="114">
        <v>718</v>
      </c>
      <c r="J24" s="114">
        <v>60</v>
      </c>
      <c r="K24" s="114">
        <v>8</v>
      </c>
      <c r="L24" s="114">
        <v>42</v>
      </c>
      <c r="M24" s="114">
        <v>10</v>
      </c>
      <c r="N24" s="5">
        <f t="shared" si="0"/>
        <v>6796</v>
      </c>
    </row>
    <row r="25" spans="1:14" x14ac:dyDescent="0.25">
      <c r="A25" s="143" t="s">
        <v>21</v>
      </c>
      <c r="B25" s="143"/>
      <c r="C25" s="144"/>
      <c r="D25" s="14" t="s">
        <v>15</v>
      </c>
      <c r="E25" s="117">
        <v>2368</v>
      </c>
      <c r="F25" s="117">
        <v>90029</v>
      </c>
      <c r="G25" s="117">
        <v>546</v>
      </c>
      <c r="H25" s="117">
        <v>10698</v>
      </c>
      <c r="I25" s="117">
        <v>3558</v>
      </c>
      <c r="J25" s="117">
        <v>606</v>
      </c>
      <c r="K25" s="117">
        <v>2262</v>
      </c>
      <c r="L25" s="117">
        <v>140</v>
      </c>
      <c r="M25" s="117">
        <v>119</v>
      </c>
      <c r="N25" s="4">
        <f t="shared" si="0"/>
        <v>110326</v>
      </c>
    </row>
    <row r="26" spans="1:14" x14ac:dyDescent="0.25">
      <c r="A26" s="141" t="s">
        <v>29</v>
      </c>
      <c r="B26" s="141"/>
      <c r="C26" s="142"/>
      <c r="D26" s="15" t="s">
        <v>14</v>
      </c>
      <c r="E26" s="114">
        <v>660</v>
      </c>
      <c r="F26" s="114">
        <v>25490</v>
      </c>
      <c r="G26" s="114">
        <v>141</v>
      </c>
      <c r="H26" s="114">
        <v>3381</v>
      </c>
      <c r="I26" s="114">
        <v>981</v>
      </c>
      <c r="J26" s="114">
        <v>172</v>
      </c>
      <c r="K26" s="114">
        <v>771</v>
      </c>
      <c r="L26" s="114">
        <v>4</v>
      </c>
      <c r="M26" s="114">
        <v>21</v>
      </c>
      <c r="N26" s="5">
        <f t="shared" si="0"/>
        <v>31621</v>
      </c>
    </row>
    <row r="27" spans="1:14" x14ac:dyDescent="0.25">
      <c r="A27" s="143" t="s">
        <v>22</v>
      </c>
      <c r="B27" s="143"/>
      <c r="C27" s="144"/>
      <c r="D27" s="14" t="s">
        <v>15</v>
      </c>
      <c r="E27" s="117">
        <v>344</v>
      </c>
      <c r="F27" s="117">
        <v>69921</v>
      </c>
      <c r="G27" s="117">
        <v>551</v>
      </c>
      <c r="H27" s="117">
        <v>9728</v>
      </c>
      <c r="I27" s="117">
        <v>2215</v>
      </c>
      <c r="J27" s="117">
        <v>214</v>
      </c>
      <c r="K27" s="117">
        <v>68</v>
      </c>
      <c r="L27" s="117">
        <v>4</v>
      </c>
      <c r="M27" s="117">
        <v>17</v>
      </c>
      <c r="N27" s="4">
        <f t="shared" si="0"/>
        <v>83062</v>
      </c>
    </row>
    <row r="28" spans="1:14" x14ac:dyDescent="0.25">
      <c r="A28" s="141" t="s">
        <v>31</v>
      </c>
      <c r="B28" s="141"/>
      <c r="C28" s="142"/>
      <c r="D28" s="15" t="s">
        <v>14</v>
      </c>
      <c r="E28" s="114">
        <v>247</v>
      </c>
      <c r="F28" s="114">
        <v>5050</v>
      </c>
      <c r="G28" s="114">
        <v>42</v>
      </c>
      <c r="H28" s="114">
        <v>905</v>
      </c>
      <c r="I28" s="114">
        <v>233</v>
      </c>
      <c r="J28" s="114">
        <v>20</v>
      </c>
      <c r="K28" s="114">
        <v>50</v>
      </c>
      <c r="L28" s="114">
        <v>0</v>
      </c>
      <c r="M28" s="114">
        <v>7</v>
      </c>
      <c r="N28" s="5">
        <f t="shared" si="0"/>
        <v>6554</v>
      </c>
    </row>
    <row r="29" spans="1:14" x14ac:dyDescent="0.25">
      <c r="A29" s="143" t="s">
        <v>23</v>
      </c>
      <c r="B29" s="143"/>
      <c r="C29" s="144"/>
      <c r="D29" s="14" t="s">
        <v>15</v>
      </c>
      <c r="E29" s="117">
        <v>15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4">
        <f t="shared" si="0"/>
        <v>15</v>
      </c>
    </row>
    <row r="30" spans="1:14" x14ac:dyDescent="0.25">
      <c r="A30" s="141" t="s">
        <v>32</v>
      </c>
      <c r="B30" s="141"/>
      <c r="C30" s="142"/>
      <c r="D30" s="15" t="s">
        <v>14</v>
      </c>
      <c r="E30" s="114">
        <v>1435</v>
      </c>
      <c r="F30" s="114">
        <v>6389</v>
      </c>
      <c r="G30" s="114">
        <v>117</v>
      </c>
      <c r="H30" s="114">
        <v>1251</v>
      </c>
      <c r="I30" s="114">
        <v>766</v>
      </c>
      <c r="J30" s="114">
        <v>292</v>
      </c>
      <c r="K30" s="114">
        <v>94</v>
      </c>
      <c r="L30" s="114">
        <v>94</v>
      </c>
      <c r="M30" s="114">
        <v>109</v>
      </c>
      <c r="N30" s="5">
        <f t="shared" si="0"/>
        <v>10547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8674</v>
      </c>
      <c r="F31" s="4">
        <f t="shared" ref="F31:N32" si="1">F11+F13+F15+F17+F19+F21+F23+F25+F27+F29</f>
        <v>452235</v>
      </c>
      <c r="G31" s="4">
        <f t="shared" si="1"/>
        <v>3752</v>
      </c>
      <c r="H31" s="4">
        <f t="shared" si="1"/>
        <v>65273</v>
      </c>
      <c r="I31" s="4">
        <f t="shared" si="1"/>
        <v>24281</v>
      </c>
      <c r="J31" s="4">
        <f t="shared" si="1"/>
        <v>3133</v>
      </c>
      <c r="K31" s="4">
        <f t="shared" si="1"/>
        <v>11030</v>
      </c>
      <c r="L31" s="4">
        <f t="shared" si="1"/>
        <v>2178</v>
      </c>
      <c r="M31" s="4">
        <f t="shared" si="1"/>
        <v>682</v>
      </c>
      <c r="N31" s="4">
        <f t="shared" si="1"/>
        <v>571238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7285</v>
      </c>
      <c r="F32" s="5">
        <f t="shared" si="1"/>
        <v>112256</v>
      </c>
      <c r="G32" s="5">
        <f t="shared" si="1"/>
        <v>951</v>
      </c>
      <c r="H32" s="5">
        <f t="shared" si="1"/>
        <v>18039</v>
      </c>
      <c r="I32" s="5">
        <f t="shared" si="1"/>
        <v>8180</v>
      </c>
      <c r="J32" s="5">
        <f t="shared" si="1"/>
        <v>1061</v>
      </c>
      <c r="K32" s="5">
        <f t="shared" si="1"/>
        <v>4997</v>
      </c>
      <c r="L32" s="5">
        <f t="shared" si="1"/>
        <v>615</v>
      </c>
      <c r="M32" s="5">
        <f t="shared" si="1"/>
        <v>512</v>
      </c>
      <c r="N32" s="5">
        <f t="shared" si="1"/>
        <v>153896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115">
        <v>31071</v>
      </c>
      <c r="F33" s="115">
        <v>505607</v>
      </c>
      <c r="G33" s="115">
        <v>3806</v>
      </c>
      <c r="H33" s="115">
        <v>36294</v>
      </c>
      <c r="I33" s="115">
        <v>13073</v>
      </c>
      <c r="J33" s="115">
        <v>3457</v>
      </c>
      <c r="K33" s="115">
        <v>9686</v>
      </c>
      <c r="L33" s="115">
        <v>6139</v>
      </c>
      <c r="M33" s="115">
        <v>1600</v>
      </c>
      <c r="N33" s="10">
        <f>SUM(E33:M33)</f>
        <v>610733</v>
      </c>
    </row>
    <row r="34" spans="1:14" x14ac:dyDescent="0.25">
      <c r="A34" s="163"/>
      <c r="B34" s="161"/>
      <c r="C34" s="167" t="s">
        <v>36</v>
      </c>
      <c r="D34" s="168"/>
      <c r="E34" s="118">
        <v>4360</v>
      </c>
      <c r="F34" s="118">
        <v>69001</v>
      </c>
      <c r="G34" s="118">
        <v>578</v>
      </c>
      <c r="H34" s="118">
        <v>9372</v>
      </c>
      <c r="I34" s="118">
        <v>3817</v>
      </c>
      <c r="J34" s="118">
        <v>533</v>
      </c>
      <c r="K34" s="118">
        <v>2312</v>
      </c>
      <c r="L34" s="118">
        <v>372</v>
      </c>
      <c r="M34" s="118">
        <v>263</v>
      </c>
      <c r="N34" s="11">
        <f>SUM(E34:M34)</f>
        <v>90608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0.1230560808331687</v>
      </c>
      <c r="F35" s="13">
        <f t="shared" ref="F35:N35" si="2">F34/(F33+F34)</f>
        <v>0.12008360482276613</v>
      </c>
      <c r="G35" s="13">
        <f t="shared" si="2"/>
        <v>0.13184306569343066</v>
      </c>
      <c r="H35" s="13">
        <f t="shared" si="2"/>
        <v>0.20522927342004993</v>
      </c>
      <c r="I35" s="13">
        <f t="shared" si="2"/>
        <v>0.22599171107164001</v>
      </c>
      <c r="J35" s="13">
        <f t="shared" si="2"/>
        <v>0.13358395989974936</v>
      </c>
      <c r="K35" s="13">
        <f t="shared" si="2"/>
        <v>0.19269878313052174</v>
      </c>
      <c r="L35" s="13">
        <f t="shared" si="2"/>
        <v>5.7134080786361542E-2</v>
      </c>
      <c r="M35" s="13">
        <f t="shared" si="2"/>
        <v>0.14117015566290927</v>
      </c>
      <c r="N35" s="13">
        <f t="shared" si="2"/>
        <v>0.12919250407433758</v>
      </c>
    </row>
    <row r="36" spans="1:14" x14ac:dyDescent="0.25">
      <c r="A36" s="163"/>
      <c r="B36" s="160" t="s">
        <v>39</v>
      </c>
      <c r="C36" s="165" t="s">
        <v>35</v>
      </c>
      <c r="D36" s="166"/>
      <c r="E36" s="119">
        <v>4009</v>
      </c>
      <c r="F36" s="119">
        <v>65672</v>
      </c>
      <c r="G36" s="119">
        <v>551</v>
      </c>
      <c r="H36" s="119">
        <v>8804</v>
      </c>
      <c r="I36" s="119">
        <v>3705</v>
      </c>
      <c r="J36" s="119">
        <v>522</v>
      </c>
      <c r="K36" s="119">
        <v>2154</v>
      </c>
      <c r="L36" s="119">
        <v>310</v>
      </c>
      <c r="M36" s="119">
        <v>246</v>
      </c>
      <c r="N36" s="12">
        <f>SUM(E36:M36)</f>
        <v>85973</v>
      </c>
    </row>
    <row r="37" spans="1:14" x14ac:dyDescent="0.25">
      <c r="A37" s="163"/>
      <c r="B37" s="161"/>
      <c r="C37" s="167" t="s">
        <v>36</v>
      </c>
      <c r="D37" s="168"/>
      <c r="E37" s="118">
        <v>43</v>
      </c>
      <c r="F37" s="118">
        <v>685</v>
      </c>
      <c r="G37" s="118">
        <v>4</v>
      </c>
      <c r="H37" s="118">
        <v>164</v>
      </c>
      <c r="I37" s="118">
        <v>85</v>
      </c>
      <c r="J37" s="118">
        <v>6</v>
      </c>
      <c r="K37" s="118">
        <v>117</v>
      </c>
      <c r="L37" s="118">
        <v>1</v>
      </c>
      <c r="M37" s="118">
        <v>4</v>
      </c>
      <c r="N37" s="11">
        <f>SUM(E37:M37)</f>
        <v>1109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1.0612043435340572E-2</v>
      </c>
      <c r="F38" s="13">
        <f t="shared" ref="F38:N38" si="3">F37/(F37+F36)</f>
        <v>1.03229501032295E-2</v>
      </c>
      <c r="G38" s="13">
        <f t="shared" si="3"/>
        <v>7.2072072072072073E-3</v>
      </c>
      <c r="H38" s="13">
        <f t="shared" si="3"/>
        <v>1.8287243532560213E-2</v>
      </c>
      <c r="I38" s="13">
        <f t="shared" si="3"/>
        <v>2.2427440633245383E-2</v>
      </c>
      <c r="J38" s="13">
        <f t="shared" si="3"/>
        <v>1.1363636363636364E-2</v>
      </c>
      <c r="K38" s="13">
        <f t="shared" si="3"/>
        <v>5.151915455746367E-2</v>
      </c>
      <c r="L38" s="13">
        <f t="shared" si="3"/>
        <v>3.2154340836012861E-3</v>
      </c>
      <c r="M38" s="13">
        <f t="shared" si="3"/>
        <v>1.6E-2</v>
      </c>
      <c r="N38" s="13">
        <f t="shared" si="3"/>
        <v>1.2735123217197584E-2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view="pageLayout" topLeftCell="B1" zoomScaleNormal="100" workbookViewId="0">
      <selection activeCell="I7" sqref="I7"/>
    </sheetView>
  </sheetViews>
  <sheetFormatPr baseColWidth="10" defaultRowHeight="15" x14ac:dyDescent="0.25"/>
  <cols>
    <col min="1" max="2" width="11.42578125" style="66"/>
    <col min="3" max="3" width="12.42578125" style="66" customWidth="1"/>
    <col min="4" max="4" width="3.5703125" style="66" bestFit="1" customWidth="1"/>
    <col min="5" max="16384" width="11.42578125" style="66"/>
  </cols>
  <sheetData>
    <row r="1" spans="1:14" x14ac:dyDescent="0.25">
      <c r="I1" s="138" t="s">
        <v>79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67" t="s">
        <v>10</v>
      </c>
      <c r="F9" s="67" t="s">
        <v>1</v>
      </c>
      <c r="G9" s="67" t="s">
        <v>2</v>
      </c>
      <c r="H9" s="67" t="s">
        <v>3</v>
      </c>
      <c r="I9" s="67" t="s">
        <v>4</v>
      </c>
      <c r="J9" s="67" t="s">
        <v>5</v>
      </c>
      <c r="K9" s="67" t="s">
        <v>11</v>
      </c>
      <c r="L9" s="67" t="s">
        <v>6</v>
      </c>
      <c r="M9" s="67" t="s">
        <v>7</v>
      </c>
      <c r="N9" s="68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69" t="s">
        <v>15</v>
      </c>
      <c r="E11" s="70">
        <v>140</v>
      </c>
      <c r="F11" s="70">
        <v>8865</v>
      </c>
      <c r="G11" s="70">
        <v>320</v>
      </c>
      <c r="H11" s="70">
        <v>3534</v>
      </c>
      <c r="I11" s="70">
        <v>397</v>
      </c>
      <c r="J11" s="70">
        <v>16</v>
      </c>
      <c r="K11" s="70">
        <v>229</v>
      </c>
      <c r="L11" s="70">
        <v>1189</v>
      </c>
      <c r="M11" s="70">
        <v>73</v>
      </c>
      <c r="N11" s="71">
        <f>SUM(E11:M11)</f>
        <v>14763</v>
      </c>
    </row>
    <row r="12" spans="1:14" x14ac:dyDescent="0.25">
      <c r="A12" s="141" t="s">
        <v>13</v>
      </c>
      <c r="B12" s="141"/>
      <c r="C12" s="142"/>
      <c r="D12" s="72" t="s">
        <v>14</v>
      </c>
      <c r="E12" s="73">
        <v>83</v>
      </c>
      <c r="F12" s="73">
        <v>497</v>
      </c>
      <c r="G12" s="73">
        <v>22</v>
      </c>
      <c r="H12" s="73">
        <v>715</v>
      </c>
      <c r="I12" s="73">
        <v>30</v>
      </c>
      <c r="J12" s="73">
        <v>2</v>
      </c>
      <c r="K12" s="73">
        <v>29</v>
      </c>
      <c r="L12" s="73">
        <v>744</v>
      </c>
      <c r="M12" s="73">
        <v>13</v>
      </c>
      <c r="N12" s="74">
        <f t="shared" ref="N12:N30" si="0">SUM(E12:M12)</f>
        <v>2135</v>
      </c>
    </row>
    <row r="13" spans="1:14" x14ac:dyDescent="0.25">
      <c r="A13" s="143" t="s">
        <v>16</v>
      </c>
      <c r="B13" s="143"/>
      <c r="C13" s="144"/>
      <c r="D13" s="75" t="s">
        <v>15</v>
      </c>
      <c r="E13" s="70">
        <v>147</v>
      </c>
      <c r="F13" s="70">
        <v>9982</v>
      </c>
      <c r="G13" s="70">
        <v>457</v>
      </c>
      <c r="H13" s="70">
        <v>7481</v>
      </c>
      <c r="I13" s="70">
        <v>997</v>
      </c>
      <c r="J13" s="70">
        <v>24</v>
      </c>
      <c r="K13" s="70">
        <v>522</v>
      </c>
      <c r="L13" s="70">
        <v>1439</v>
      </c>
      <c r="M13" s="70">
        <v>121</v>
      </c>
      <c r="N13" s="71">
        <f t="shared" si="0"/>
        <v>21170</v>
      </c>
    </row>
    <row r="14" spans="1:14" x14ac:dyDescent="0.25">
      <c r="A14" s="141" t="s">
        <v>30</v>
      </c>
      <c r="B14" s="141"/>
      <c r="C14" s="142"/>
      <c r="D14" s="72" t="s">
        <v>14</v>
      </c>
      <c r="E14" s="73">
        <v>108</v>
      </c>
      <c r="F14" s="73">
        <v>892</v>
      </c>
      <c r="G14" s="73">
        <v>78</v>
      </c>
      <c r="H14" s="73">
        <v>730</v>
      </c>
      <c r="I14" s="73">
        <v>122</v>
      </c>
      <c r="J14" s="73">
        <v>15</v>
      </c>
      <c r="K14" s="73">
        <v>87</v>
      </c>
      <c r="L14" s="73">
        <v>151</v>
      </c>
      <c r="M14" s="73">
        <v>10</v>
      </c>
      <c r="N14" s="74">
        <f t="shared" si="0"/>
        <v>2193</v>
      </c>
    </row>
    <row r="15" spans="1:14" x14ac:dyDescent="0.25">
      <c r="A15" s="143" t="s">
        <v>17</v>
      </c>
      <c r="B15" s="143"/>
      <c r="C15" s="144"/>
      <c r="D15" s="75" t="s">
        <v>15</v>
      </c>
      <c r="E15" s="70">
        <v>6</v>
      </c>
      <c r="F15" s="70">
        <v>18</v>
      </c>
      <c r="G15" s="70">
        <v>0</v>
      </c>
      <c r="H15" s="70">
        <v>35</v>
      </c>
      <c r="I15" s="70">
        <v>1</v>
      </c>
      <c r="J15" s="70">
        <v>0</v>
      </c>
      <c r="K15" s="70">
        <v>0</v>
      </c>
      <c r="L15" s="70">
        <v>0</v>
      </c>
      <c r="M15" s="70">
        <v>0</v>
      </c>
      <c r="N15" s="71">
        <f t="shared" si="0"/>
        <v>60</v>
      </c>
    </row>
    <row r="16" spans="1:14" x14ac:dyDescent="0.25">
      <c r="A16" s="141" t="s">
        <v>24</v>
      </c>
      <c r="B16" s="141"/>
      <c r="C16" s="142"/>
      <c r="D16" s="72" t="s">
        <v>14</v>
      </c>
      <c r="E16" s="73">
        <v>12</v>
      </c>
      <c r="F16" s="73">
        <v>1006</v>
      </c>
      <c r="G16" s="73">
        <v>26</v>
      </c>
      <c r="H16" s="73">
        <v>1191</v>
      </c>
      <c r="I16" s="73">
        <v>3</v>
      </c>
      <c r="J16" s="73">
        <v>7</v>
      </c>
      <c r="K16" s="73">
        <v>0</v>
      </c>
      <c r="L16" s="73">
        <v>0</v>
      </c>
      <c r="M16" s="73">
        <v>1</v>
      </c>
      <c r="N16" s="74">
        <f t="shared" si="0"/>
        <v>2246</v>
      </c>
    </row>
    <row r="17" spans="1:14" x14ac:dyDescent="0.25">
      <c r="A17" s="143" t="s">
        <v>18</v>
      </c>
      <c r="B17" s="143"/>
      <c r="C17" s="144"/>
      <c r="D17" s="75" t="s">
        <v>15</v>
      </c>
      <c r="E17" s="70">
        <v>211</v>
      </c>
      <c r="F17" s="70">
        <v>23326</v>
      </c>
      <c r="G17" s="70">
        <v>1200</v>
      </c>
      <c r="H17" s="70">
        <v>12818</v>
      </c>
      <c r="I17" s="70">
        <v>1682</v>
      </c>
      <c r="J17" s="70">
        <v>88</v>
      </c>
      <c r="K17" s="70">
        <v>1315</v>
      </c>
      <c r="L17" s="70">
        <v>1410</v>
      </c>
      <c r="M17" s="70">
        <v>116</v>
      </c>
      <c r="N17" s="71">
        <f t="shared" si="0"/>
        <v>42166</v>
      </c>
    </row>
    <row r="18" spans="1:14" x14ac:dyDescent="0.25">
      <c r="A18" s="141" t="s">
        <v>25</v>
      </c>
      <c r="B18" s="141"/>
      <c r="C18" s="142"/>
      <c r="D18" s="72" t="s">
        <v>14</v>
      </c>
      <c r="E18" s="73">
        <v>476</v>
      </c>
      <c r="F18" s="73">
        <v>4530</v>
      </c>
      <c r="G18" s="73">
        <v>237</v>
      </c>
      <c r="H18" s="73">
        <v>2835</v>
      </c>
      <c r="I18" s="73">
        <v>337</v>
      </c>
      <c r="J18" s="73">
        <v>5</v>
      </c>
      <c r="K18" s="73">
        <v>214</v>
      </c>
      <c r="L18" s="73">
        <v>999</v>
      </c>
      <c r="M18" s="73">
        <v>80</v>
      </c>
      <c r="N18" s="74">
        <f t="shared" si="0"/>
        <v>9713</v>
      </c>
    </row>
    <row r="19" spans="1:14" x14ac:dyDescent="0.25">
      <c r="A19" s="143" t="s">
        <v>19</v>
      </c>
      <c r="B19" s="143"/>
      <c r="C19" s="144"/>
      <c r="D19" s="75" t="s">
        <v>15</v>
      </c>
      <c r="E19" s="70">
        <v>0</v>
      </c>
      <c r="F19" s="70">
        <v>5</v>
      </c>
      <c r="G19" s="70">
        <v>0</v>
      </c>
      <c r="H19" s="70">
        <v>162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1">
        <f t="shared" si="0"/>
        <v>167</v>
      </c>
    </row>
    <row r="20" spans="1:14" x14ac:dyDescent="0.25">
      <c r="A20" s="141" t="s">
        <v>26</v>
      </c>
      <c r="B20" s="141"/>
      <c r="C20" s="142"/>
      <c r="D20" s="72" t="s">
        <v>14</v>
      </c>
      <c r="E20" s="73">
        <v>125</v>
      </c>
      <c r="F20" s="73">
        <v>3474</v>
      </c>
      <c r="G20" s="73">
        <v>151</v>
      </c>
      <c r="H20" s="73">
        <v>1057</v>
      </c>
      <c r="I20" s="73">
        <v>32</v>
      </c>
      <c r="J20" s="73">
        <v>2</v>
      </c>
      <c r="K20" s="73">
        <v>0</v>
      </c>
      <c r="L20" s="73">
        <v>0</v>
      </c>
      <c r="M20" s="73">
        <v>0</v>
      </c>
      <c r="N20" s="74">
        <f t="shared" si="0"/>
        <v>4841</v>
      </c>
    </row>
    <row r="21" spans="1:14" x14ac:dyDescent="0.25">
      <c r="A21" s="143" t="s">
        <v>20</v>
      </c>
      <c r="B21" s="143"/>
      <c r="C21" s="144"/>
      <c r="D21" s="75" t="s">
        <v>15</v>
      </c>
      <c r="E21" s="70">
        <v>26</v>
      </c>
      <c r="F21" s="70">
        <v>4638</v>
      </c>
      <c r="G21" s="70">
        <v>315</v>
      </c>
      <c r="H21" s="70">
        <v>3382</v>
      </c>
      <c r="I21" s="70">
        <v>706</v>
      </c>
      <c r="J21" s="70">
        <v>11</v>
      </c>
      <c r="K21" s="70">
        <v>661</v>
      </c>
      <c r="L21" s="70">
        <v>5</v>
      </c>
      <c r="M21" s="70">
        <v>16</v>
      </c>
      <c r="N21" s="71">
        <f t="shared" si="0"/>
        <v>9760</v>
      </c>
    </row>
    <row r="22" spans="1:14" x14ac:dyDescent="0.25">
      <c r="A22" s="141" t="s">
        <v>27</v>
      </c>
      <c r="B22" s="141"/>
      <c r="C22" s="142"/>
      <c r="D22" s="72" t="s">
        <v>14</v>
      </c>
      <c r="E22" s="73">
        <v>61</v>
      </c>
      <c r="F22" s="73">
        <v>2580</v>
      </c>
      <c r="G22" s="73">
        <v>191</v>
      </c>
      <c r="H22" s="73">
        <v>1723</v>
      </c>
      <c r="I22" s="73">
        <v>793</v>
      </c>
      <c r="J22" s="73">
        <v>31</v>
      </c>
      <c r="K22" s="73">
        <v>949</v>
      </c>
      <c r="L22" s="73">
        <v>38</v>
      </c>
      <c r="M22" s="73">
        <v>5</v>
      </c>
      <c r="N22" s="74">
        <f t="shared" si="0"/>
        <v>6371</v>
      </c>
    </row>
    <row r="23" spans="1:14" x14ac:dyDescent="0.25">
      <c r="A23" s="145" t="s">
        <v>33</v>
      </c>
      <c r="B23" s="145"/>
      <c r="C23" s="146"/>
      <c r="D23" s="75" t="s">
        <v>15</v>
      </c>
      <c r="E23" s="70">
        <v>8</v>
      </c>
      <c r="F23" s="70">
        <v>1023</v>
      </c>
      <c r="G23" s="70">
        <v>110</v>
      </c>
      <c r="H23" s="70">
        <v>899</v>
      </c>
      <c r="I23" s="70">
        <v>179</v>
      </c>
      <c r="J23" s="70">
        <v>2</v>
      </c>
      <c r="K23" s="70">
        <v>0</v>
      </c>
      <c r="L23" s="70">
        <v>66</v>
      </c>
      <c r="M23" s="70">
        <v>6</v>
      </c>
      <c r="N23" s="71">
        <f t="shared" si="0"/>
        <v>2293</v>
      </c>
    </row>
    <row r="24" spans="1:14" x14ac:dyDescent="0.25">
      <c r="A24" s="141" t="s">
        <v>28</v>
      </c>
      <c r="B24" s="141"/>
      <c r="C24" s="142"/>
      <c r="D24" s="72" t="s">
        <v>14</v>
      </c>
      <c r="E24" s="73">
        <v>8</v>
      </c>
      <c r="F24" s="73">
        <v>729</v>
      </c>
      <c r="G24" s="73">
        <v>82</v>
      </c>
      <c r="H24" s="73">
        <v>683</v>
      </c>
      <c r="I24" s="73">
        <v>154</v>
      </c>
      <c r="J24" s="73">
        <v>7</v>
      </c>
      <c r="K24" s="73">
        <v>0</v>
      </c>
      <c r="L24" s="73">
        <v>41</v>
      </c>
      <c r="M24" s="73">
        <v>4</v>
      </c>
      <c r="N24" s="74">
        <f t="shared" si="0"/>
        <v>1708</v>
      </c>
    </row>
    <row r="25" spans="1:14" x14ac:dyDescent="0.25">
      <c r="A25" s="143" t="s">
        <v>21</v>
      </c>
      <c r="B25" s="143"/>
      <c r="C25" s="144"/>
      <c r="D25" s="75" t="s">
        <v>15</v>
      </c>
      <c r="E25" s="70">
        <v>8</v>
      </c>
      <c r="F25" s="70">
        <v>950</v>
      </c>
      <c r="G25" s="70">
        <v>64</v>
      </c>
      <c r="H25" s="70">
        <v>708</v>
      </c>
      <c r="I25" s="70">
        <v>16</v>
      </c>
      <c r="J25" s="70">
        <v>0</v>
      </c>
      <c r="K25" s="70">
        <v>16</v>
      </c>
      <c r="L25" s="70">
        <v>98</v>
      </c>
      <c r="M25" s="70">
        <v>13</v>
      </c>
      <c r="N25" s="71">
        <f t="shared" si="0"/>
        <v>1873</v>
      </c>
    </row>
    <row r="26" spans="1:14" x14ac:dyDescent="0.25">
      <c r="A26" s="141" t="s">
        <v>29</v>
      </c>
      <c r="B26" s="141"/>
      <c r="C26" s="142"/>
      <c r="D26" s="72" t="s">
        <v>14</v>
      </c>
      <c r="E26" s="73">
        <v>137</v>
      </c>
      <c r="F26" s="73">
        <v>6737</v>
      </c>
      <c r="G26" s="73">
        <v>357</v>
      </c>
      <c r="H26" s="73">
        <v>3336</v>
      </c>
      <c r="I26" s="73">
        <v>271</v>
      </c>
      <c r="J26" s="73">
        <v>16</v>
      </c>
      <c r="K26" s="73">
        <v>266</v>
      </c>
      <c r="L26" s="73">
        <v>82</v>
      </c>
      <c r="M26" s="73">
        <v>13</v>
      </c>
      <c r="N26" s="74">
        <f t="shared" si="0"/>
        <v>11215</v>
      </c>
    </row>
    <row r="27" spans="1:14" x14ac:dyDescent="0.25">
      <c r="A27" s="143" t="s">
        <v>22</v>
      </c>
      <c r="B27" s="143"/>
      <c r="C27" s="144"/>
      <c r="D27" s="75" t="s">
        <v>15</v>
      </c>
      <c r="E27" s="70">
        <v>25</v>
      </c>
      <c r="F27" s="70">
        <v>10049</v>
      </c>
      <c r="G27" s="70">
        <v>599</v>
      </c>
      <c r="H27" s="70">
        <v>5050</v>
      </c>
      <c r="I27" s="70">
        <v>556</v>
      </c>
      <c r="J27" s="70">
        <v>11</v>
      </c>
      <c r="K27" s="70">
        <v>0</v>
      </c>
      <c r="L27" s="70">
        <v>290</v>
      </c>
      <c r="M27" s="70">
        <v>10</v>
      </c>
      <c r="N27" s="71">
        <f t="shared" si="0"/>
        <v>16590</v>
      </c>
    </row>
    <row r="28" spans="1:14" x14ac:dyDescent="0.25">
      <c r="A28" s="141" t="s">
        <v>31</v>
      </c>
      <c r="B28" s="141"/>
      <c r="C28" s="142"/>
      <c r="D28" s="72" t="s">
        <v>14</v>
      </c>
      <c r="E28" s="73">
        <v>18</v>
      </c>
      <c r="F28" s="73">
        <v>909</v>
      </c>
      <c r="G28" s="73">
        <v>66</v>
      </c>
      <c r="H28" s="73">
        <v>435</v>
      </c>
      <c r="I28" s="73">
        <v>41</v>
      </c>
      <c r="J28" s="73">
        <v>3</v>
      </c>
      <c r="K28" s="73">
        <v>0</v>
      </c>
      <c r="L28" s="73">
        <v>2</v>
      </c>
      <c r="M28" s="73">
        <v>1</v>
      </c>
      <c r="N28" s="74">
        <f t="shared" si="0"/>
        <v>1475</v>
      </c>
    </row>
    <row r="29" spans="1:14" x14ac:dyDescent="0.25">
      <c r="A29" s="143" t="s">
        <v>23</v>
      </c>
      <c r="B29" s="143"/>
      <c r="C29" s="144"/>
      <c r="D29" s="75" t="s">
        <v>15</v>
      </c>
      <c r="E29" s="70">
        <v>2</v>
      </c>
      <c r="F29" s="70">
        <v>0</v>
      </c>
      <c r="G29" s="70">
        <v>0</v>
      </c>
      <c r="H29" s="70">
        <v>10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1">
        <f t="shared" si="0"/>
        <v>12</v>
      </c>
    </row>
    <row r="30" spans="1:14" x14ac:dyDescent="0.25">
      <c r="A30" s="141" t="s">
        <v>32</v>
      </c>
      <c r="B30" s="141"/>
      <c r="C30" s="142"/>
      <c r="D30" s="72" t="s">
        <v>14</v>
      </c>
      <c r="E30" s="73">
        <v>238</v>
      </c>
      <c r="F30" s="73">
        <v>370</v>
      </c>
      <c r="G30" s="73">
        <v>68</v>
      </c>
      <c r="H30" s="73">
        <v>2960</v>
      </c>
      <c r="I30" s="73">
        <v>173</v>
      </c>
      <c r="J30" s="73">
        <v>19</v>
      </c>
      <c r="K30" s="73">
        <v>8</v>
      </c>
      <c r="L30" s="73">
        <v>12</v>
      </c>
      <c r="M30" s="73">
        <v>19</v>
      </c>
      <c r="N30" s="74">
        <f t="shared" si="0"/>
        <v>3867</v>
      </c>
    </row>
    <row r="31" spans="1:14" x14ac:dyDescent="0.25">
      <c r="A31" s="158" t="s">
        <v>34</v>
      </c>
      <c r="B31" s="158"/>
      <c r="C31" s="159"/>
      <c r="D31" s="76" t="s">
        <v>15</v>
      </c>
      <c r="E31" s="71">
        <f>E11+E13+E15+E17+E19+E21+E23+E25+E27+E29</f>
        <v>573</v>
      </c>
      <c r="F31" s="71">
        <f t="shared" ref="F31:N32" si="1">F11+F13+F15+F17+F19+F21+F23+F25+F27+F29</f>
        <v>58856</v>
      </c>
      <c r="G31" s="71">
        <f t="shared" si="1"/>
        <v>3065</v>
      </c>
      <c r="H31" s="71">
        <f t="shared" si="1"/>
        <v>34079</v>
      </c>
      <c r="I31" s="71">
        <f t="shared" si="1"/>
        <v>4534</v>
      </c>
      <c r="J31" s="71">
        <f t="shared" si="1"/>
        <v>152</v>
      </c>
      <c r="K31" s="71">
        <f t="shared" si="1"/>
        <v>2743</v>
      </c>
      <c r="L31" s="71">
        <f t="shared" si="1"/>
        <v>4497</v>
      </c>
      <c r="M31" s="71">
        <f t="shared" si="1"/>
        <v>355</v>
      </c>
      <c r="N31" s="71">
        <f t="shared" si="1"/>
        <v>108854</v>
      </c>
    </row>
    <row r="32" spans="1:14" x14ac:dyDescent="0.25">
      <c r="A32" s="158"/>
      <c r="B32" s="158"/>
      <c r="C32" s="159"/>
      <c r="D32" s="77" t="s">
        <v>14</v>
      </c>
      <c r="E32" s="74">
        <f>E12+E14+E16+E18+E20+E22+E24+E26+E28+E30</f>
        <v>1266</v>
      </c>
      <c r="F32" s="74">
        <f t="shared" si="1"/>
        <v>21724</v>
      </c>
      <c r="G32" s="74">
        <f t="shared" si="1"/>
        <v>1278</v>
      </c>
      <c r="H32" s="74">
        <f t="shared" si="1"/>
        <v>15665</v>
      </c>
      <c r="I32" s="74">
        <f t="shared" si="1"/>
        <v>1956</v>
      </c>
      <c r="J32" s="74">
        <f t="shared" si="1"/>
        <v>107</v>
      </c>
      <c r="K32" s="74">
        <f t="shared" si="1"/>
        <v>1553</v>
      </c>
      <c r="L32" s="74">
        <f t="shared" si="1"/>
        <v>2069</v>
      </c>
      <c r="M32" s="74">
        <f t="shared" si="1"/>
        <v>146</v>
      </c>
      <c r="N32" s="74">
        <f t="shared" si="1"/>
        <v>45764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8">
        <v>5948</v>
      </c>
      <c r="F33" s="78">
        <v>95286</v>
      </c>
      <c r="G33" s="78">
        <v>4737</v>
      </c>
      <c r="H33" s="78">
        <v>31492</v>
      </c>
      <c r="I33" s="78">
        <v>4915</v>
      </c>
      <c r="J33" s="78">
        <v>379</v>
      </c>
      <c r="K33" s="78">
        <v>3177</v>
      </c>
      <c r="L33" s="78">
        <v>15023</v>
      </c>
      <c r="M33" s="78">
        <v>741</v>
      </c>
      <c r="N33" s="79">
        <f>SUM(E33:M33)</f>
        <v>161698</v>
      </c>
    </row>
    <row r="34" spans="1:14" x14ac:dyDescent="0.25">
      <c r="A34" s="163"/>
      <c r="B34" s="161"/>
      <c r="C34" s="167" t="s">
        <v>36</v>
      </c>
      <c r="D34" s="168"/>
      <c r="E34" s="80">
        <v>733</v>
      </c>
      <c r="F34" s="80">
        <v>14286</v>
      </c>
      <c r="G34" s="80">
        <v>806</v>
      </c>
      <c r="H34" s="80">
        <v>6663</v>
      </c>
      <c r="I34" s="80">
        <v>962</v>
      </c>
      <c r="J34" s="80">
        <v>44</v>
      </c>
      <c r="K34" s="80">
        <v>712</v>
      </c>
      <c r="L34" s="80">
        <v>1613</v>
      </c>
      <c r="M34" s="80">
        <v>86</v>
      </c>
      <c r="N34" s="81">
        <f>SUM(E34:M34)</f>
        <v>25905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0.10971411465349498</v>
      </c>
      <c r="F35" s="13">
        <f t="shared" ref="F35:N35" si="2">F34/(F33+F34)</f>
        <v>0.13038002409374658</v>
      </c>
      <c r="G35" s="13">
        <f t="shared" si="2"/>
        <v>0.14540862348908534</v>
      </c>
      <c r="H35" s="13">
        <f t="shared" si="2"/>
        <v>0.1746297995020312</v>
      </c>
      <c r="I35" s="13">
        <f t="shared" si="2"/>
        <v>0.16368895695082525</v>
      </c>
      <c r="J35" s="13">
        <f t="shared" si="2"/>
        <v>0.10401891252955082</v>
      </c>
      <c r="K35" s="13">
        <f t="shared" si="2"/>
        <v>0.18308048341475958</v>
      </c>
      <c r="L35" s="13">
        <f t="shared" si="2"/>
        <v>9.6958403462370765E-2</v>
      </c>
      <c r="M35" s="13">
        <f t="shared" si="2"/>
        <v>0.10399032648125756</v>
      </c>
      <c r="N35" s="13">
        <f t="shared" si="2"/>
        <v>0.13808414577592043</v>
      </c>
    </row>
    <row r="36" spans="1:14" x14ac:dyDescent="0.25">
      <c r="A36" s="163"/>
      <c r="B36" s="160" t="s">
        <v>39</v>
      </c>
      <c r="C36" s="165" t="s">
        <v>35</v>
      </c>
      <c r="D36" s="166"/>
      <c r="E36" s="82">
        <v>696</v>
      </c>
      <c r="F36" s="82">
        <v>14046</v>
      </c>
      <c r="G36" s="82">
        <v>784</v>
      </c>
      <c r="H36" s="82">
        <v>6556</v>
      </c>
      <c r="I36" s="82">
        <v>949</v>
      </c>
      <c r="J36" s="82">
        <v>43</v>
      </c>
      <c r="K36" s="82">
        <v>698</v>
      </c>
      <c r="L36" s="82">
        <v>1591</v>
      </c>
      <c r="M36" s="82">
        <v>84</v>
      </c>
      <c r="N36" s="83">
        <f>SUM(E36:M36)</f>
        <v>25447</v>
      </c>
    </row>
    <row r="37" spans="1:14" x14ac:dyDescent="0.25">
      <c r="A37" s="163"/>
      <c r="B37" s="161"/>
      <c r="C37" s="167" t="s">
        <v>36</v>
      </c>
      <c r="D37" s="168"/>
      <c r="E37" s="80">
        <v>25</v>
      </c>
      <c r="F37" s="80">
        <v>549</v>
      </c>
      <c r="G37" s="80">
        <v>34</v>
      </c>
      <c r="H37" s="80">
        <v>300</v>
      </c>
      <c r="I37" s="80">
        <v>47</v>
      </c>
      <c r="J37" s="80">
        <v>5</v>
      </c>
      <c r="K37" s="80">
        <v>44</v>
      </c>
      <c r="L37" s="80">
        <v>6</v>
      </c>
      <c r="M37" s="80">
        <v>1</v>
      </c>
      <c r="N37" s="81">
        <f>SUM(E37:M37)</f>
        <v>1011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3.4674063800277391E-2</v>
      </c>
      <c r="F38" s="13">
        <f t="shared" ref="F38:N38" si="3">F37/(F37+F36)</f>
        <v>3.7615621788283655E-2</v>
      </c>
      <c r="G38" s="13">
        <f t="shared" si="3"/>
        <v>4.1564792176039117E-2</v>
      </c>
      <c r="H38" s="13">
        <f t="shared" si="3"/>
        <v>4.3757292882147025E-2</v>
      </c>
      <c r="I38" s="13">
        <f t="shared" si="3"/>
        <v>4.7188755020080318E-2</v>
      </c>
      <c r="J38" s="13">
        <f t="shared" si="3"/>
        <v>0.10416666666666667</v>
      </c>
      <c r="K38" s="13">
        <f t="shared" si="3"/>
        <v>5.9299191374663072E-2</v>
      </c>
      <c r="L38" s="13">
        <f t="shared" si="3"/>
        <v>3.7570444583594239E-3</v>
      </c>
      <c r="M38" s="13">
        <f t="shared" si="3"/>
        <v>1.1764705882352941E-2</v>
      </c>
      <c r="N38" s="13">
        <f t="shared" si="3"/>
        <v>3.8211505026834985E-2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0866141732283472" right="0" top="1.1811023622047245" bottom="0.74803149606299213" header="3.937007874015748E-2" footer="0.31496062992125984"/>
  <pageSetup paperSize="9" scale="80" orientation="landscape" r:id="rId1"/>
  <headerFooter differentFirst="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K30" sqref="K30"/>
    </sheetView>
  </sheetViews>
  <sheetFormatPr baseColWidth="10" defaultRowHeight="15" x14ac:dyDescent="0.25"/>
  <cols>
    <col min="1" max="2" width="11.140625" style="93" customWidth="1"/>
    <col min="3" max="3" width="13.140625" style="93" customWidth="1"/>
    <col min="4" max="4" width="3.7109375" style="93" customWidth="1"/>
    <col min="5" max="1024" width="11.140625" style="93" customWidth="1"/>
    <col min="1025" max="16384" width="11.42578125" style="93"/>
  </cols>
  <sheetData>
    <row r="1" spans="1:14" x14ac:dyDescent="0.25">
      <c r="I1" s="203" t="s">
        <v>77</v>
      </c>
      <c r="J1" s="203"/>
      <c r="K1" s="203"/>
      <c r="L1" s="203"/>
      <c r="M1" s="203"/>
      <c r="N1" s="203"/>
    </row>
    <row r="2" spans="1:14" x14ac:dyDescent="0.25">
      <c r="I2" s="203"/>
      <c r="J2" s="203"/>
      <c r="K2" s="203"/>
      <c r="L2" s="203"/>
      <c r="M2" s="203"/>
      <c r="N2" s="203"/>
    </row>
    <row r="3" spans="1:14" x14ac:dyDescent="0.25">
      <c r="I3" s="203"/>
      <c r="J3" s="203"/>
      <c r="K3" s="203"/>
      <c r="L3" s="203"/>
      <c r="M3" s="203"/>
      <c r="N3" s="203"/>
    </row>
    <row r="4" spans="1:14" x14ac:dyDescent="0.25">
      <c r="I4" s="203"/>
      <c r="J4" s="203"/>
      <c r="K4" s="203"/>
      <c r="L4" s="203"/>
      <c r="M4" s="203"/>
      <c r="N4" s="203"/>
    </row>
    <row r="5" spans="1:14" x14ac:dyDescent="0.25">
      <c r="I5" s="203"/>
      <c r="J5" s="203"/>
      <c r="K5" s="203"/>
      <c r="L5" s="203"/>
      <c r="M5" s="203"/>
      <c r="N5" s="203"/>
    </row>
    <row r="6" spans="1:14" x14ac:dyDescent="0.25">
      <c r="I6" s="203"/>
      <c r="J6" s="203"/>
      <c r="K6" s="203"/>
      <c r="L6" s="203"/>
      <c r="M6" s="203"/>
      <c r="N6" s="203"/>
    </row>
    <row r="8" spans="1:14" ht="15" customHeight="1" x14ac:dyDescent="0.25">
      <c r="A8" s="204" t="s">
        <v>66</v>
      </c>
      <c r="B8" s="204"/>
      <c r="C8" s="204"/>
      <c r="D8" s="204"/>
      <c r="E8" s="205" t="s">
        <v>0</v>
      </c>
      <c r="F8" s="205"/>
      <c r="G8" s="205"/>
      <c r="H8" s="205"/>
      <c r="I8" s="205"/>
      <c r="J8" s="205"/>
      <c r="K8" s="205"/>
      <c r="L8" s="205"/>
      <c r="M8" s="205"/>
      <c r="N8" s="205"/>
    </row>
    <row r="9" spans="1:14" ht="48" x14ac:dyDescent="0.25">
      <c r="A9" s="204"/>
      <c r="B9" s="204"/>
      <c r="C9" s="204"/>
      <c r="D9" s="204"/>
      <c r="E9" s="94" t="s">
        <v>10</v>
      </c>
      <c r="F9" s="94" t="s">
        <v>1</v>
      </c>
      <c r="G9" s="94" t="s">
        <v>2</v>
      </c>
      <c r="H9" s="94" t="s">
        <v>3</v>
      </c>
      <c r="I9" s="94" t="s">
        <v>4</v>
      </c>
      <c r="J9" s="94" t="s">
        <v>5</v>
      </c>
      <c r="K9" s="94" t="s">
        <v>11</v>
      </c>
      <c r="L9" s="94" t="s">
        <v>6</v>
      </c>
      <c r="M9" s="94" t="s">
        <v>7</v>
      </c>
      <c r="N9" s="95" t="s">
        <v>8</v>
      </c>
    </row>
    <row r="10" spans="1:14" ht="15" customHeight="1" x14ac:dyDescent="0.25">
      <c r="A10" s="204"/>
      <c r="B10" s="204"/>
      <c r="C10" s="204"/>
      <c r="D10" s="204"/>
      <c r="E10" s="205" t="s">
        <v>9</v>
      </c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 x14ac:dyDescent="0.25">
      <c r="A11" s="201" t="s">
        <v>12</v>
      </c>
      <c r="B11" s="201"/>
      <c r="C11" s="201"/>
      <c r="D11" s="96" t="s">
        <v>15</v>
      </c>
      <c r="E11" s="97">
        <v>2022</v>
      </c>
      <c r="F11" s="97">
        <v>98872</v>
      </c>
      <c r="G11" s="97">
        <v>275</v>
      </c>
      <c r="H11" s="97">
        <v>24779</v>
      </c>
      <c r="I11" s="97">
        <v>10174</v>
      </c>
      <c r="J11" s="97">
        <v>108</v>
      </c>
      <c r="K11" s="97">
        <v>1308</v>
      </c>
      <c r="L11" s="97">
        <v>2783</v>
      </c>
      <c r="M11" s="97">
        <v>154</v>
      </c>
      <c r="N11" s="98">
        <v>140475</v>
      </c>
    </row>
    <row r="12" spans="1:14" x14ac:dyDescent="0.25">
      <c r="A12" s="200" t="s">
        <v>13</v>
      </c>
      <c r="B12" s="200"/>
      <c r="C12" s="200"/>
      <c r="D12" s="99" t="s">
        <v>14</v>
      </c>
      <c r="E12" s="100">
        <v>580</v>
      </c>
      <c r="F12" s="100">
        <v>2416</v>
      </c>
      <c r="G12" s="100">
        <v>7</v>
      </c>
      <c r="H12" s="100">
        <v>803</v>
      </c>
      <c r="I12" s="100">
        <v>451</v>
      </c>
      <c r="J12" s="100">
        <v>5</v>
      </c>
      <c r="K12" s="100">
        <v>237</v>
      </c>
      <c r="L12" s="100">
        <v>149</v>
      </c>
      <c r="M12" s="100">
        <v>25</v>
      </c>
      <c r="N12" s="101">
        <v>4673</v>
      </c>
    </row>
    <row r="13" spans="1:14" x14ac:dyDescent="0.25">
      <c r="A13" s="201" t="s">
        <v>16</v>
      </c>
      <c r="B13" s="201"/>
      <c r="C13" s="201"/>
      <c r="D13" s="102" t="s">
        <v>15</v>
      </c>
      <c r="E13" s="97">
        <v>2862</v>
      </c>
      <c r="F13" s="97">
        <v>134304</v>
      </c>
      <c r="G13" s="97">
        <v>470</v>
      </c>
      <c r="H13" s="97">
        <v>50966</v>
      </c>
      <c r="I13" s="97">
        <v>26352</v>
      </c>
      <c r="J13" s="97">
        <v>1409</v>
      </c>
      <c r="K13" s="97">
        <v>3493</v>
      </c>
      <c r="L13" s="97">
        <v>4570</v>
      </c>
      <c r="M13" s="97">
        <v>416</v>
      </c>
      <c r="N13" s="98">
        <v>224842</v>
      </c>
    </row>
    <row r="14" spans="1:14" x14ac:dyDescent="0.25">
      <c r="A14" s="200" t="s">
        <v>30</v>
      </c>
      <c r="B14" s="200"/>
      <c r="C14" s="200"/>
      <c r="D14" s="99" t="s">
        <v>14</v>
      </c>
      <c r="E14" s="100">
        <v>1984</v>
      </c>
      <c r="F14" s="100">
        <v>11152</v>
      </c>
      <c r="G14" s="100">
        <v>42</v>
      </c>
      <c r="H14" s="100">
        <v>7143</v>
      </c>
      <c r="I14" s="100">
        <v>4496</v>
      </c>
      <c r="J14" s="100">
        <v>334</v>
      </c>
      <c r="K14" s="100">
        <v>1456</v>
      </c>
      <c r="L14" s="100">
        <v>238</v>
      </c>
      <c r="M14" s="100">
        <v>39</v>
      </c>
      <c r="N14" s="101">
        <v>26884</v>
      </c>
    </row>
    <row r="15" spans="1:14" x14ac:dyDescent="0.25">
      <c r="A15" s="201" t="s">
        <v>17</v>
      </c>
      <c r="B15" s="201"/>
      <c r="C15" s="201"/>
      <c r="D15" s="102" t="s">
        <v>15</v>
      </c>
      <c r="E15" s="97">
        <v>415</v>
      </c>
      <c r="F15" s="97">
        <v>5678</v>
      </c>
      <c r="G15" s="97">
        <v>31</v>
      </c>
      <c r="H15" s="97">
        <v>2471</v>
      </c>
      <c r="I15" s="97">
        <v>612</v>
      </c>
      <c r="J15" s="97">
        <v>42</v>
      </c>
      <c r="K15" s="97">
        <v>0</v>
      </c>
      <c r="L15" s="97">
        <v>1</v>
      </c>
      <c r="M15" s="97">
        <v>3</v>
      </c>
      <c r="N15" s="98">
        <f t="shared" ref="N15:N30" si="0">SUM(E15:M15)</f>
        <v>9253</v>
      </c>
    </row>
    <row r="16" spans="1:14" x14ac:dyDescent="0.25">
      <c r="A16" s="200" t="s">
        <v>24</v>
      </c>
      <c r="B16" s="200"/>
      <c r="C16" s="200"/>
      <c r="D16" s="99" t="s">
        <v>14</v>
      </c>
      <c r="E16" s="100">
        <v>524</v>
      </c>
      <c r="F16" s="100">
        <v>9697</v>
      </c>
      <c r="G16" s="100">
        <v>41</v>
      </c>
      <c r="H16" s="100">
        <v>4386</v>
      </c>
      <c r="I16" s="100">
        <v>1072</v>
      </c>
      <c r="J16" s="100">
        <v>265</v>
      </c>
      <c r="K16" s="100">
        <v>0</v>
      </c>
      <c r="L16" s="100">
        <v>4</v>
      </c>
      <c r="M16" s="100">
        <v>12</v>
      </c>
      <c r="N16" s="101">
        <f t="shared" si="0"/>
        <v>16001</v>
      </c>
    </row>
    <row r="17" spans="1:14" x14ac:dyDescent="0.25">
      <c r="A17" s="201" t="s">
        <v>18</v>
      </c>
      <c r="B17" s="201"/>
      <c r="C17" s="201"/>
      <c r="D17" s="102" t="s">
        <v>15</v>
      </c>
      <c r="E17" s="97">
        <v>12833</v>
      </c>
      <c r="F17" s="97">
        <v>316837</v>
      </c>
      <c r="G17" s="97">
        <v>1776</v>
      </c>
      <c r="H17" s="97">
        <v>98721</v>
      </c>
      <c r="I17" s="97">
        <v>47305</v>
      </c>
      <c r="J17" s="97">
        <v>1501</v>
      </c>
      <c r="K17" s="97">
        <v>9653</v>
      </c>
      <c r="L17" s="97">
        <v>8608</v>
      </c>
      <c r="M17" s="97">
        <v>773</v>
      </c>
      <c r="N17" s="98">
        <f t="shared" si="0"/>
        <v>498007</v>
      </c>
    </row>
    <row r="18" spans="1:14" x14ac:dyDescent="0.25">
      <c r="A18" s="200" t="s">
        <v>25</v>
      </c>
      <c r="B18" s="200"/>
      <c r="C18" s="200"/>
      <c r="D18" s="99" t="s">
        <v>14</v>
      </c>
      <c r="E18" s="100">
        <v>5529</v>
      </c>
      <c r="F18" s="100">
        <v>39607</v>
      </c>
      <c r="G18" s="100">
        <v>141</v>
      </c>
      <c r="H18" s="100">
        <v>14040</v>
      </c>
      <c r="I18" s="100">
        <v>7436</v>
      </c>
      <c r="J18" s="100">
        <v>213</v>
      </c>
      <c r="K18" s="100">
        <v>1865</v>
      </c>
      <c r="L18" s="100">
        <v>703</v>
      </c>
      <c r="M18" s="100">
        <v>189</v>
      </c>
      <c r="N18" s="101">
        <f t="shared" si="0"/>
        <v>69723</v>
      </c>
    </row>
    <row r="19" spans="1:14" x14ac:dyDescent="0.25">
      <c r="A19" s="201" t="s">
        <v>19</v>
      </c>
      <c r="B19" s="201"/>
      <c r="C19" s="201"/>
      <c r="D19" s="102" t="s">
        <v>15</v>
      </c>
      <c r="E19" s="97">
        <v>0</v>
      </c>
      <c r="F19" s="97">
        <v>967</v>
      </c>
      <c r="G19" s="97">
        <v>6</v>
      </c>
      <c r="H19" s="97">
        <v>30</v>
      </c>
      <c r="I19" s="97">
        <v>9</v>
      </c>
      <c r="J19" s="97">
        <v>1</v>
      </c>
      <c r="K19" s="97">
        <v>0</v>
      </c>
      <c r="L19" s="97">
        <v>0</v>
      </c>
      <c r="M19" s="97">
        <v>0</v>
      </c>
      <c r="N19" s="98">
        <f t="shared" si="0"/>
        <v>1013</v>
      </c>
    </row>
    <row r="20" spans="1:14" x14ac:dyDescent="0.25">
      <c r="A20" s="200" t="s">
        <v>26</v>
      </c>
      <c r="B20" s="200"/>
      <c r="C20" s="200"/>
      <c r="D20" s="99" t="s">
        <v>14</v>
      </c>
      <c r="E20" s="100">
        <v>1933</v>
      </c>
      <c r="F20" s="100">
        <v>33527</v>
      </c>
      <c r="G20" s="100">
        <v>127</v>
      </c>
      <c r="H20" s="100">
        <v>6369</v>
      </c>
      <c r="I20" s="100">
        <v>1772</v>
      </c>
      <c r="J20" s="100">
        <v>30</v>
      </c>
      <c r="K20" s="100">
        <v>0</v>
      </c>
      <c r="L20" s="100">
        <v>0</v>
      </c>
      <c r="M20" s="100">
        <v>1</v>
      </c>
      <c r="N20" s="101">
        <f t="shared" si="0"/>
        <v>43759</v>
      </c>
    </row>
    <row r="21" spans="1:14" x14ac:dyDescent="0.25">
      <c r="A21" s="201" t="s">
        <v>20</v>
      </c>
      <c r="B21" s="201"/>
      <c r="C21" s="201"/>
      <c r="D21" s="102" t="s">
        <v>15</v>
      </c>
      <c r="E21" s="97">
        <v>629</v>
      </c>
      <c r="F21" s="97">
        <v>91505</v>
      </c>
      <c r="G21" s="97">
        <v>404</v>
      </c>
      <c r="H21" s="97">
        <v>42248</v>
      </c>
      <c r="I21" s="97">
        <v>20292</v>
      </c>
      <c r="J21" s="97">
        <v>1046</v>
      </c>
      <c r="K21" s="97">
        <v>12699</v>
      </c>
      <c r="L21" s="97">
        <v>203</v>
      </c>
      <c r="M21" s="97">
        <v>55</v>
      </c>
      <c r="N21" s="98">
        <f t="shared" si="0"/>
        <v>169081</v>
      </c>
    </row>
    <row r="22" spans="1:14" x14ac:dyDescent="0.25">
      <c r="A22" s="200" t="s">
        <v>27</v>
      </c>
      <c r="B22" s="200"/>
      <c r="C22" s="200"/>
      <c r="D22" s="99" t="s">
        <v>14</v>
      </c>
      <c r="E22" s="100">
        <v>1704</v>
      </c>
      <c r="F22" s="100">
        <v>22298</v>
      </c>
      <c r="G22" s="100">
        <v>82</v>
      </c>
      <c r="H22" s="100">
        <v>12855</v>
      </c>
      <c r="I22" s="100">
        <v>8262</v>
      </c>
      <c r="J22" s="100">
        <v>472</v>
      </c>
      <c r="K22" s="100">
        <v>6666</v>
      </c>
      <c r="L22" s="100">
        <v>41</v>
      </c>
      <c r="M22" s="100">
        <v>21</v>
      </c>
      <c r="N22" s="101">
        <f t="shared" si="0"/>
        <v>52401</v>
      </c>
    </row>
    <row r="23" spans="1:14" x14ac:dyDescent="0.25">
      <c r="A23" s="202" t="s">
        <v>78</v>
      </c>
      <c r="B23" s="202"/>
      <c r="C23" s="202"/>
      <c r="D23" s="102" t="s">
        <v>15</v>
      </c>
      <c r="E23" s="97">
        <v>296</v>
      </c>
      <c r="F23" s="97">
        <v>36466</v>
      </c>
      <c r="G23" s="97">
        <v>88</v>
      </c>
      <c r="H23" s="97">
        <v>17408</v>
      </c>
      <c r="I23" s="97">
        <v>6041</v>
      </c>
      <c r="J23" s="97">
        <v>203</v>
      </c>
      <c r="K23" s="97">
        <v>0</v>
      </c>
      <c r="L23" s="97">
        <v>993</v>
      </c>
      <c r="M23" s="97">
        <v>82</v>
      </c>
      <c r="N23" s="98">
        <f t="shared" si="0"/>
        <v>61577</v>
      </c>
    </row>
    <row r="24" spans="1:14" x14ac:dyDescent="0.25">
      <c r="A24" s="200" t="s">
        <v>28</v>
      </c>
      <c r="B24" s="200"/>
      <c r="C24" s="200"/>
      <c r="D24" s="99" t="s">
        <v>14</v>
      </c>
      <c r="E24" s="100">
        <v>279</v>
      </c>
      <c r="F24" s="100">
        <v>9899</v>
      </c>
      <c r="G24" s="100">
        <v>27</v>
      </c>
      <c r="H24" s="100">
        <v>4917</v>
      </c>
      <c r="I24" s="100">
        <v>2323</v>
      </c>
      <c r="J24" s="100">
        <v>87</v>
      </c>
      <c r="K24" s="100">
        <v>0</v>
      </c>
      <c r="L24" s="100">
        <v>203</v>
      </c>
      <c r="M24" s="100">
        <v>14</v>
      </c>
      <c r="N24" s="101">
        <f t="shared" si="0"/>
        <v>17749</v>
      </c>
    </row>
    <row r="25" spans="1:14" x14ac:dyDescent="0.25">
      <c r="A25" s="201" t="s">
        <v>21</v>
      </c>
      <c r="B25" s="201"/>
      <c r="C25" s="201"/>
      <c r="D25" s="102" t="s">
        <v>15</v>
      </c>
      <c r="E25" s="97">
        <v>1290</v>
      </c>
      <c r="F25" s="97">
        <v>23540</v>
      </c>
      <c r="G25" s="97">
        <v>153</v>
      </c>
      <c r="H25" s="97">
        <v>8758</v>
      </c>
      <c r="I25" s="97">
        <v>3204</v>
      </c>
      <c r="J25" s="97">
        <v>81</v>
      </c>
      <c r="K25" s="97">
        <v>882</v>
      </c>
      <c r="L25" s="97">
        <v>1246</v>
      </c>
      <c r="M25" s="97">
        <v>106</v>
      </c>
      <c r="N25" s="98">
        <f t="shared" si="0"/>
        <v>39260</v>
      </c>
    </row>
    <row r="26" spans="1:14" x14ac:dyDescent="0.25">
      <c r="A26" s="200" t="s">
        <v>29</v>
      </c>
      <c r="B26" s="200"/>
      <c r="C26" s="200"/>
      <c r="D26" s="99" t="s">
        <v>14</v>
      </c>
      <c r="E26" s="100">
        <v>3127</v>
      </c>
      <c r="F26" s="100">
        <v>46249</v>
      </c>
      <c r="G26" s="100">
        <v>231</v>
      </c>
      <c r="H26" s="100">
        <v>16544</v>
      </c>
      <c r="I26" s="100">
        <v>7093</v>
      </c>
      <c r="J26" s="100">
        <v>258</v>
      </c>
      <c r="K26" s="100">
        <v>2259</v>
      </c>
      <c r="L26" s="100">
        <v>145</v>
      </c>
      <c r="M26" s="100">
        <v>37</v>
      </c>
      <c r="N26" s="101">
        <f t="shared" si="0"/>
        <v>75943</v>
      </c>
    </row>
    <row r="27" spans="1:14" x14ac:dyDescent="0.25">
      <c r="A27" s="201" t="s">
        <v>22</v>
      </c>
      <c r="B27" s="201"/>
      <c r="C27" s="201"/>
      <c r="D27" s="102" t="s">
        <v>15</v>
      </c>
      <c r="E27" s="97">
        <v>1414</v>
      </c>
      <c r="F27" s="97">
        <v>186140</v>
      </c>
      <c r="G27" s="97">
        <v>610</v>
      </c>
      <c r="H27" s="97">
        <v>72989</v>
      </c>
      <c r="I27" s="97">
        <v>29179</v>
      </c>
      <c r="J27" s="97">
        <v>754</v>
      </c>
      <c r="K27" s="97">
        <v>1</v>
      </c>
      <c r="L27" s="97">
        <v>206</v>
      </c>
      <c r="M27" s="97">
        <v>48</v>
      </c>
      <c r="N27" s="98">
        <f t="shared" si="0"/>
        <v>291341</v>
      </c>
    </row>
    <row r="28" spans="1:14" x14ac:dyDescent="0.25">
      <c r="A28" s="200" t="s">
        <v>31</v>
      </c>
      <c r="B28" s="200"/>
      <c r="C28" s="200"/>
      <c r="D28" s="99" t="s">
        <v>14</v>
      </c>
      <c r="E28" s="100">
        <v>492</v>
      </c>
      <c r="F28" s="100">
        <v>9413</v>
      </c>
      <c r="G28" s="100">
        <v>30</v>
      </c>
      <c r="H28" s="100">
        <v>4256</v>
      </c>
      <c r="I28" s="100">
        <v>1819</v>
      </c>
      <c r="J28" s="100">
        <v>61</v>
      </c>
      <c r="K28" s="100">
        <v>1</v>
      </c>
      <c r="L28" s="100">
        <v>41</v>
      </c>
      <c r="M28" s="100">
        <v>9</v>
      </c>
      <c r="N28" s="101">
        <f t="shared" si="0"/>
        <v>16122</v>
      </c>
    </row>
    <row r="29" spans="1:14" x14ac:dyDescent="0.25">
      <c r="A29" s="201" t="s">
        <v>23</v>
      </c>
      <c r="B29" s="201"/>
      <c r="C29" s="201"/>
      <c r="D29" s="102" t="s">
        <v>15</v>
      </c>
      <c r="E29" s="97">
        <v>149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1</v>
      </c>
      <c r="N29" s="98">
        <f t="shared" si="0"/>
        <v>150</v>
      </c>
    </row>
    <row r="30" spans="1:14" x14ac:dyDescent="0.25">
      <c r="A30" s="200" t="s">
        <v>32</v>
      </c>
      <c r="B30" s="200"/>
      <c r="C30" s="200"/>
      <c r="D30" s="99" t="s">
        <v>14</v>
      </c>
      <c r="E30" s="100">
        <v>2389</v>
      </c>
      <c r="F30" s="100">
        <v>2538</v>
      </c>
      <c r="G30" s="100">
        <v>18</v>
      </c>
      <c r="H30" s="100">
        <v>1282</v>
      </c>
      <c r="I30" s="100">
        <v>1934</v>
      </c>
      <c r="J30" s="100">
        <v>302</v>
      </c>
      <c r="K30" s="100">
        <v>125</v>
      </c>
      <c r="L30" s="100">
        <v>24</v>
      </c>
      <c r="M30" s="100">
        <v>32</v>
      </c>
      <c r="N30" s="101">
        <f t="shared" si="0"/>
        <v>8644</v>
      </c>
    </row>
    <row r="31" spans="1:14" x14ac:dyDescent="0.25">
      <c r="A31" s="194" t="s">
        <v>34</v>
      </c>
      <c r="B31" s="194"/>
      <c r="C31" s="194"/>
      <c r="D31" s="103" t="s">
        <v>15</v>
      </c>
      <c r="E31" s="98">
        <f t="shared" ref="E31:N32" si="1">E11+E13+E15+E17+E19+E21+E23+E25+E27+E29</f>
        <v>21910</v>
      </c>
      <c r="F31" s="98">
        <f t="shared" si="1"/>
        <v>894309</v>
      </c>
      <c r="G31" s="98">
        <f t="shared" si="1"/>
        <v>3813</v>
      </c>
      <c r="H31" s="98">
        <f t="shared" si="1"/>
        <v>318370</v>
      </c>
      <c r="I31" s="98">
        <f t="shared" si="1"/>
        <v>143168</v>
      </c>
      <c r="J31" s="98">
        <f t="shared" si="1"/>
        <v>5145</v>
      </c>
      <c r="K31" s="98">
        <f t="shared" si="1"/>
        <v>28036</v>
      </c>
      <c r="L31" s="98">
        <f t="shared" si="1"/>
        <v>18610</v>
      </c>
      <c r="M31" s="98">
        <f t="shared" si="1"/>
        <v>1638</v>
      </c>
      <c r="N31" s="98">
        <f t="shared" si="1"/>
        <v>1434999</v>
      </c>
    </row>
    <row r="32" spans="1:14" x14ac:dyDescent="0.25">
      <c r="A32" s="194"/>
      <c r="B32" s="194"/>
      <c r="C32" s="194"/>
      <c r="D32" s="104" t="s">
        <v>14</v>
      </c>
      <c r="E32" s="101">
        <f t="shared" si="1"/>
        <v>18541</v>
      </c>
      <c r="F32" s="101">
        <f t="shared" si="1"/>
        <v>186796</v>
      </c>
      <c r="G32" s="101">
        <f t="shared" si="1"/>
        <v>746</v>
      </c>
      <c r="H32" s="101">
        <f t="shared" si="1"/>
        <v>72595</v>
      </c>
      <c r="I32" s="101">
        <f t="shared" si="1"/>
        <v>36658</v>
      </c>
      <c r="J32" s="101">
        <f t="shared" si="1"/>
        <v>2027</v>
      </c>
      <c r="K32" s="101">
        <f t="shared" si="1"/>
        <v>12609</v>
      </c>
      <c r="L32" s="101">
        <f t="shared" si="1"/>
        <v>1548</v>
      </c>
      <c r="M32" s="101">
        <f t="shared" si="1"/>
        <v>379</v>
      </c>
      <c r="N32" s="101">
        <f t="shared" si="1"/>
        <v>331899</v>
      </c>
    </row>
    <row r="33" spans="1:14" x14ac:dyDescent="0.25">
      <c r="A33" s="195" t="s">
        <v>40</v>
      </c>
      <c r="B33" s="196" t="s">
        <v>38</v>
      </c>
      <c r="C33" s="197" t="s">
        <v>35</v>
      </c>
      <c r="D33" s="197"/>
      <c r="E33" s="105">
        <v>97322</v>
      </c>
      <c r="F33" s="105">
        <v>1188507</v>
      </c>
      <c r="G33" s="105">
        <v>10651</v>
      </c>
      <c r="H33" s="105">
        <v>267732</v>
      </c>
      <c r="I33" s="105">
        <v>43980</v>
      </c>
      <c r="J33" s="105">
        <v>5609</v>
      </c>
      <c r="K33" s="105">
        <v>28453</v>
      </c>
      <c r="L33" s="105">
        <v>26015</v>
      </c>
      <c r="M33" s="105">
        <v>3181</v>
      </c>
      <c r="N33" s="106">
        <f>SUM(E33:M33)</f>
        <v>1671450</v>
      </c>
    </row>
    <row r="34" spans="1:14" x14ac:dyDescent="0.25">
      <c r="A34" s="195"/>
      <c r="B34" s="196"/>
      <c r="C34" s="198" t="s">
        <v>36</v>
      </c>
      <c r="D34" s="198"/>
      <c r="E34" s="107">
        <v>10327</v>
      </c>
      <c r="F34" s="107">
        <v>111186</v>
      </c>
      <c r="G34" s="107">
        <v>488</v>
      </c>
      <c r="H34" s="107">
        <v>36591</v>
      </c>
      <c r="I34" s="107">
        <v>5655</v>
      </c>
      <c r="J34" s="107">
        <v>667</v>
      </c>
      <c r="K34" s="107">
        <v>5138</v>
      </c>
      <c r="L34" s="107">
        <v>771</v>
      </c>
      <c r="M34" s="107">
        <v>158</v>
      </c>
      <c r="N34" s="108">
        <f>SUM(E34:M34)</f>
        <v>170981</v>
      </c>
    </row>
    <row r="35" spans="1:14" x14ac:dyDescent="0.25">
      <c r="A35" s="195"/>
      <c r="B35" s="196"/>
      <c r="C35" s="199" t="s">
        <v>37</v>
      </c>
      <c r="D35" s="199"/>
      <c r="E35" s="109">
        <f t="shared" ref="E35:N35" si="2">E34/(E33+E34)</f>
        <v>9.5932149857406945E-2</v>
      </c>
      <c r="F35" s="109">
        <f t="shared" si="2"/>
        <v>8.5547894772073099E-2</v>
      </c>
      <c r="G35" s="109">
        <f t="shared" si="2"/>
        <v>4.381003680761289E-2</v>
      </c>
      <c r="H35" s="109">
        <f t="shared" si="2"/>
        <v>0.12023737936337378</v>
      </c>
      <c r="I35" s="109">
        <f t="shared" si="2"/>
        <v>0.11393170142036869</v>
      </c>
      <c r="J35" s="109">
        <f t="shared" si="2"/>
        <v>0.10627788400254939</v>
      </c>
      <c r="K35" s="109">
        <f t="shared" si="2"/>
        <v>0.15295763746241553</v>
      </c>
      <c r="L35" s="109">
        <f t="shared" si="2"/>
        <v>2.8783692973941611E-2</v>
      </c>
      <c r="M35" s="109">
        <f t="shared" si="2"/>
        <v>4.7319556753519017E-2</v>
      </c>
      <c r="N35" s="109">
        <f t="shared" si="2"/>
        <v>9.2801847124804132E-2</v>
      </c>
    </row>
    <row r="36" spans="1:14" x14ac:dyDescent="0.25">
      <c r="A36" s="195"/>
      <c r="B36" s="196" t="s">
        <v>39</v>
      </c>
      <c r="C36" s="197" t="s">
        <v>35</v>
      </c>
      <c r="D36" s="197"/>
      <c r="E36" s="110">
        <v>9336</v>
      </c>
      <c r="F36" s="110">
        <v>104478</v>
      </c>
      <c r="G36" s="110">
        <v>468</v>
      </c>
      <c r="H36" s="110">
        <v>34328</v>
      </c>
      <c r="I36" s="110">
        <v>7246</v>
      </c>
      <c r="J36" s="110">
        <v>660</v>
      </c>
      <c r="K36" s="110">
        <v>4798</v>
      </c>
      <c r="L36" s="110">
        <v>656</v>
      </c>
      <c r="M36" s="110">
        <v>136</v>
      </c>
      <c r="N36" s="111">
        <f>SUM(E36:M36)</f>
        <v>162106</v>
      </c>
    </row>
    <row r="37" spans="1:14" x14ac:dyDescent="0.25">
      <c r="A37" s="195"/>
      <c r="B37" s="196"/>
      <c r="C37" s="198" t="s">
        <v>36</v>
      </c>
      <c r="D37" s="198"/>
      <c r="E37" s="107">
        <v>162</v>
      </c>
      <c r="F37" s="107">
        <v>1797</v>
      </c>
      <c r="G37" s="107">
        <v>9</v>
      </c>
      <c r="H37" s="107">
        <v>694</v>
      </c>
      <c r="I37" s="107">
        <v>237</v>
      </c>
      <c r="J37" s="107">
        <v>24</v>
      </c>
      <c r="K37" s="107">
        <v>356</v>
      </c>
      <c r="L37" s="107">
        <v>0</v>
      </c>
      <c r="M37" s="107">
        <v>3</v>
      </c>
      <c r="N37" s="108">
        <f>SUM(E37:M37)</f>
        <v>3282</v>
      </c>
    </row>
    <row r="38" spans="1:14" x14ac:dyDescent="0.25">
      <c r="A38" s="195"/>
      <c r="B38" s="196"/>
      <c r="C38" s="199" t="s">
        <v>37</v>
      </c>
      <c r="D38" s="199"/>
      <c r="E38" s="109">
        <f t="shared" ref="E38:N38" si="3">E37/(E37+E36)</f>
        <v>1.7056222362602652E-2</v>
      </c>
      <c r="F38" s="109">
        <f t="shared" si="3"/>
        <v>1.6908962597035993E-2</v>
      </c>
      <c r="G38" s="109">
        <f t="shared" si="3"/>
        <v>1.8867924528301886E-2</v>
      </c>
      <c r="H38" s="109">
        <f t="shared" si="3"/>
        <v>1.981611558448975E-2</v>
      </c>
      <c r="I38" s="109">
        <f t="shared" si="3"/>
        <v>3.1671789389282376E-2</v>
      </c>
      <c r="J38" s="109">
        <f t="shared" si="3"/>
        <v>3.5087719298245612E-2</v>
      </c>
      <c r="K38" s="109">
        <f t="shared" si="3"/>
        <v>6.9072564998059763E-2</v>
      </c>
      <c r="L38" s="109">
        <f t="shared" si="3"/>
        <v>0</v>
      </c>
      <c r="M38" s="109">
        <f t="shared" si="3"/>
        <v>2.1582733812949641E-2</v>
      </c>
      <c r="N38" s="109">
        <f t="shared" si="3"/>
        <v>1.9844245048008319E-2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0826771653543308" right="0" top="1.5748031496062991" bottom="1.1417322834645671" header="1.1811023622047243" footer="0.74803149606299213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E11" sqref="E1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65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30">
        <v>1839</v>
      </c>
      <c r="F11" s="30">
        <v>68514</v>
      </c>
      <c r="G11" s="30">
        <v>227</v>
      </c>
      <c r="H11" s="30">
        <v>23557</v>
      </c>
      <c r="I11" s="30">
        <v>2605</v>
      </c>
      <c r="J11" s="30">
        <v>192</v>
      </c>
      <c r="K11" s="30">
        <v>1622</v>
      </c>
      <c r="L11" s="30">
        <v>9151</v>
      </c>
      <c r="M11" s="30">
        <v>482</v>
      </c>
      <c r="N11" s="4">
        <f>SUM(E11:M11)</f>
        <v>108189</v>
      </c>
    </row>
    <row r="12" spans="1:14" x14ac:dyDescent="0.25">
      <c r="A12" s="141" t="s">
        <v>13</v>
      </c>
      <c r="B12" s="141"/>
      <c r="C12" s="142"/>
      <c r="D12" s="15" t="s">
        <v>14</v>
      </c>
      <c r="E12" s="31">
        <v>784</v>
      </c>
      <c r="F12" s="31">
        <v>3539</v>
      </c>
      <c r="G12" s="31">
        <v>14</v>
      </c>
      <c r="H12" s="31">
        <v>1327</v>
      </c>
      <c r="I12" s="31">
        <v>325</v>
      </c>
      <c r="J12" s="31">
        <v>14</v>
      </c>
      <c r="K12" s="31">
        <v>426</v>
      </c>
      <c r="L12" s="31">
        <v>1854</v>
      </c>
      <c r="M12" s="31">
        <v>166</v>
      </c>
      <c r="N12" s="5">
        <f t="shared" ref="N12:N30" si="0">SUM(E12:M12)</f>
        <v>8449</v>
      </c>
    </row>
    <row r="13" spans="1:14" x14ac:dyDescent="0.25">
      <c r="A13" s="143" t="s">
        <v>16</v>
      </c>
      <c r="B13" s="143"/>
      <c r="C13" s="144"/>
      <c r="D13" s="14" t="s">
        <v>15</v>
      </c>
      <c r="E13" s="30">
        <v>2442</v>
      </c>
      <c r="F13" s="30">
        <v>67046</v>
      </c>
      <c r="G13" s="30">
        <v>186</v>
      </c>
      <c r="H13" s="30">
        <v>43898</v>
      </c>
      <c r="I13" s="30">
        <v>8424</v>
      </c>
      <c r="J13" s="30">
        <v>890</v>
      </c>
      <c r="K13" s="30">
        <v>3024</v>
      </c>
      <c r="L13" s="30">
        <v>10445</v>
      </c>
      <c r="M13" s="30">
        <v>859</v>
      </c>
      <c r="N13" s="4">
        <f t="shared" si="0"/>
        <v>137214</v>
      </c>
    </row>
    <row r="14" spans="1:14" x14ac:dyDescent="0.25">
      <c r="A14" s="141" t="s">
        <v>30</v>
      </c>
      <c r="B14" s="141"/>
      <c r="C14" s="142"/>
      <c r="D14" s="15" t="s">
        <v>14</v>
      </c>
      <c r="E14" s="31">
        <v>1276</v>
      </c>
      <c r="F14" s="31">
        <v>7185</v>
      </c>
      <c r="G14" s="31">
        <v>25</v>
      </c>
      <c r="H14" s="31">
        <v>5216</v>
      </c>
      <c r="I14" s="31">
        <v>2470</v>
      </c>
      <c r="J14" s="31">
        <v>155</v>
      </c>
      <c r="K14" s="31">
        <v>1879</v>
      </c>
      <c r="L14" s="31">
        <v>1704</v>
      </c>
      <c r="M14" s="31">
        <v>253</v>
      </c>
      <c r="N14" s="5">
        <f t="shared" si="0"/>
        <v>20163</v>
      </c>
    </row>
    <row r="15" spans="1:14" x14ac:dyDescent="0.25">
      <c r="A15" s="143" t="s">
        <v>17</v>
      </c>
      <c r="B15" s="143"/>
      <c r="C15" s="144"/>
      <c r="D15" s="14" t="s">
        <v>15</v>
      </c>
      <c r="E15" s="30">
        <v>269</v>
      </c>
      <c r="F15" s="30">
        <v>1668</v>
      </c>
      <c r="G15" s="30">
        <v>12</v>
      </c>
      <c r="H15" s="30">
        <v>989</v>
      </c>
      <c r="I15" s="30">
        <v>85</v>
      </c>
      <c r="J15" s="30">
        <v>27</v>
      </c>
      <c r="K15" s="30">
        <v>0</v>
      </c>
      <c r="L15" s="30">
        <v>5</v>
      </c>
      <c r="M15" s="30">
        <v>51</v>
      </c>
      <c r="N15" s="4">
        <f t="shared" si="0"/>
        <v>3106</v>
      </c>
    </row>
    <row r="16" spans="1:14" x14ac:dyDescent="0.25">
      <c r="A16" s="141" t="s">
        <v>24</v>
      </c>
      <c r="B16" s="141"/>
      <c r="C16" s="142"/>
      <c r="D16" s="15" t="s">
        <v>14</v>
      </c>
      <c r="E16" s="31">
        <v>331</v>
      </c>
      <c r="F16" s="31">
        <v>5660</v>
      </c>
      <c r="G16" s="31">
        <v>26</v>
      </c>
      <c r="H16" s="31">
        <v>3057</v>
      </c>
      <c r="I16" s="31">
        <v>99</v>
      </c>
      <c r="J16" s="31">
        <v>111</v>
      </c>
      <c r="K16" s="31">
        <v>0</v>
      </c>
      <c r="L16" s="31">
        <v>30</v>
      </c>
      <c r="M16" s="31">
        <v>60</v>
      </c>
      <c r="N16" s="5">
        <f t="shared" si="0"/>
        <v>9374</v>
      </c>
    </row>
    <row r="17" spans="1:14" x14ac:dyDescent="0.25">
      <c r="A17" s="143" t="s">
        <v>18</v>
      </c>
      <c r="B17" s="143"/>
      <c r="C17" s="144"/>
      <c r="D17" s="14" t="s">
        <v>15</v>
      </c>
      <c r="E17" s="30">
        <v>4151</v>
      </c>
      <c r="F17" s="30">
        <v>137536</v>
      </c>
      <c r="G17" s="30">
        <v>921</v>
      </c>
      <c r="H17" s="30">
        <v>67779</v>
      </c>
      <c r="I17" s="30">
        <v>12502</v>
      </c>
      <c r="J17" s="30">
        <v>974</v>
      </c>
      <c r="K17" s="30">
        <v>11192</v>
      </c>
      <c r="L17" s="30">
        <v>14206</v>
      </c>
      <c r="M17" s="30">
        <v>1190</v>
      </c>
      <c r="N17" s="4">
        <f t="shared" si="0"/>
        <v>250451</v>
      </c>
    </row>
    <row r="18" spans="1:14" x14ac:dyDescent="0.25">
      <c r="A18" s="141" t="s">
        <v>25</v>
      </c>
      <c r="B18" s="141"/>
      <c r="C18" s="142"/>
      <c r="D18" s="15" t="s">
        <v>14</v>
      </c>
      <c r="E18" s="31">
        <v>3130</v>
      </c>
      <c r="F18" s="31">
        <v>33976</v>
      </c>
      <c r="G18" s="31">
        <v>177</v>
      </c>
      <c r="H18" s="31">
        <v>15385</v>
      </c>
      <c r="I18" s="31">
        <v>4014</v>
      </c>
      <c r="J18" s="31">
        <v>202</v>
      </c>
      <c r="K18" s="31">
        <v>3660</v>
      </c>
      <c r="L18" s="31">
        <v>5319</v>
      </c>
      <c r="M18" s="31">
        <v>918</v>
      </c>
      <c r="N18" s="5">
        <f t="shared" si="0"/>
        <v>66781</v>
      </c>
    </row>
    <row r="19" spans="1:14" x14ac:dyDescent="0.25">
      <c r="A19" s="143" t="s">
        <v>19</v>
      </c>
      <c r="B19" s="143"/>
      <c r="C19" s="144"/>
      <c r="D19" s="14" t="s">
        <v>15</v>
      </c>
      <c r="E19" s="30">
        <v>0</v>
      </c>
      <c r="F19" s="30">
        <v>49</v>
      </c>
      <c r="G19" s="30">
        <v>0</v>
      </c>
      <c r="H19" s="30">
        <v>23</v>
      </c>
      <c r="I19" s="30">
        <v>2</v>
      </c>
      <c r="J19" s="30">
        <v>1</v>
      </c>
      <c r="K19" s="30">
        <v>0</v>
      </c>
      <c r="L19" s="30">
        <v>0</v>
      </c>
      <c r="M19" s="30">
        <v>0</v>
      </c>
      <c r="N19" s="4">
        <f t="shared" si="0"/>
        <v>75</v>
      </c>
    </row>
    <row r="20" spans="1:14" x14ac:dyDescent="0.25">
      <c r="A20" s="141" t="s">
        <v>26</v>
      </c>
      <c r="B20" s="141"/>
      <c r="C20" s="142"/>
      <c r="D20" s="15" t="s">
        <v>14</v>
      </c>
      <c r="E20" s="31">
        <v>1597</v>
      </c>
      <c r="F20" s="31">
        <v>24983</v>
      </c>
      <c r="G20" s="31">
        <v>225</v>
      </c>
      <c r="H20" s="31">
        <v>7069</v>
      </c>
      <c r="I20" s="31">
        <v>274</v>
      </c>
      <c r="J20" s="31">
        <v>26</v>
      </c>
      <c r="K20" s="31">
        <v>0</v>
      </c>
      <c r="L20" s="31">
        <v>0</v>
      </c>
      <c r="M20" s="31">
        <v>36</v>
      </c>
      <c r="N20" s="5">
        <f t="shared" si="0"/>
        <v>34210</v>
      </c>
    </row>
    <row r="21" spans="1:14" x14ac:dyDescent="0.25">
      <c r="A21" s="143" t="s">
        <v>20</v>
      </c>
      <c r="B21" s="143"/>
      <c r="C21" s="144"/>
      <c r="D21" s="14" t="s">
        <v>15</v>
      </c>
      <c r="E21" s="30">
        <v>191</v>
      </c>
      <c r="F21" s="30">
        <v>28758</v>
      </c>
      <c r="G21" s="30">
        <v>125</v>
      </c>
      <c r="H21" s="30">
        <v>17629</v>
      </c>
      <c r="I21" s="30">
        <v>4121</v>
      </c>
      <c r="J21" s="30">
        <v>345</v>
      </c>
      <c r="K21" s="30">
        <v>5311</v>
      </c>
      <c r="L21" s="30">
        <v>1258</v>
      </c>
      <c r="M21" s="30">
        <v>109</v>
      </c>
      <c r="N21" s="4">
        <f t="shared" si="0"/>
        <v>57847</v>
      </c>
    </row>
    <row r="22" spans="1:14" x14ac:dyDescent="0.25">
      <c r="A22" s="141" t="s">
        <v>27</v>
      </c>
      <c r="B22" s="141"/>
      <c r="C22" s="142"/>
      <c r="D22" s="15" t="s">
        <v>14</v>
      </c>
      <c r="E22" s="31">
        <v>838</v>
      </c>
      <c r="F22" s="31">
        <v>14330</v>
      </c>
      <c r="G22" s="31">
        <v>49</v>
      </c>
      <c r="H22" s="31">
        <v>10645</v>
      </c>
      <c r="I22" s="31">
        <v>5757</v>
      </c>
      <c r="J22" s="31">
        <v>325</v>
      </c>
      <c r="K22" s="31">
        <v>6859</v>
      </c>
      <c r="L22" s="31">
        <v>285</v>
      </c>
      <c r="M22" s="31">
        <v>152</v>
      </c>
      <c r="N22" s="5">
        <f t="shared" si="0"/>
        <v>39240</v>
      </c>
    </row>
    <row r="23" spans="1:14" x14ac:dyDescent="0.25">
      <c r="A23" s="145" t="s">
        <v>33</v>
      </c>
      <c r="B23" s="145"/>
      <c r="C23" s="146"/>
      <c r="D23" s="14" t="s">
        <v>15</v>
      </c>
      <c r="E23" s="30">
        <v>208</v>
      </c>
      <c r="F23" s="30">
        <v>9311</v>
      </c>
      <c r="G23" s="30">
        <v>26</v>
      </c>
      <c r="H23" s="30">
        <v>5433</v>
      </c>
      <c r="I23" s="30">
        <v>720</v>
      </c>
      <c r="J23" s="30">
        <v>39</v>
      </c>
      <c r="K23" s="30">
        <v>0</v>
      </c>
      <c r="L23" s="30">
        <v>6520</v>
      </c>
      <c r="M23" s="30">
        <v>228</v>
      </c>
      <c r="N23" s="4">
        <f t="shared" si="0"/>
        <v>22485</v>
      </c>
    </row>
    <row r="24" spans="1:14" x14ac:dyDescent="0.25">
      <c r="A24" s="141" t="s">
        <v>28</v>
      </c>
      <c r="B24" s="141"/>
      <c r="C24" s="142"/>
      <c r="D24" s="15" t="s">
        <v>14</v>
      </c>
      <c r="E24" s="31">
        <v>192</v>
      </c>
      <c r="F24" s="31">
        <v>3502</v>
      </c>
      <c r="G24" s="31">
        <v>16</v>
      </c>
      <c r="H24" s="31">
        <v>2817</v>
      </c>
      <c r="I24" s="31">
        <v>783</v>
      </c>
      <c r="J24" s="31">
        <v>45</v>
      </c>
      <c r="K24" s="31">
        <v>0</v>
      </c>
      <c r="L24" s="31">
        <v>765</v>
      </c>
      <c r="M24" s="31">
        <v>81</v>
      </c>
      <c r="N24" s="5">
        <f t="shared" si="0"/>
        <v>8201</v>
      </c>
    </row>
    <row r="25" spans="1:14" x14ac:dyDescent="0.25">
      <c r="A25" s="143" t="s">
        <v>21</v>
      </c>
      <c r="B25" s="143"/>
      <c r="C25" s="144"/>
      <c r="D25" s="14" t="s">
        <v>15</v>
      </c>
      <c r="E25" s="30">
        <v>491</v>
      </c>
      <c r="F25" s="30">
        <v>7214</v>
      </c>
      <c r="G25" s="30">
        <v>65</v>
      </c>
      <c r="H25" s="30">
        <v>4031</v>
      </c>
      <c r="I25" s="30">
        <v>400</v>
      </c>
      <c r="J25" s="30">
        <v>25</v>
      </c>
      <c r="K25" s="30">
        <v>644</v>
      </c>
      <c r="L25" s="30">
        <v>5745</v>
      </c>
      <c r="M25" s="30">
        <v>191</v>
      </c>
      <c r="N25" s="4">
        <f t="shared" si="0"/>
        <v>18806</v>
      </c>
    </row>
    <row r="26" spans="1:14" x14ac:dyDescent="0.25">
      <c r="A26" s="141" t="s">
        <v>29</v>
      </c>
      <c r="B26" s="141"/>
      <c r="C26" s="142"/>
      <c r="D26" s="15" t="s">
        <v>14</v>
      </c>
      <c r="E26" s="31">
        <v>1236</v>
      </c>
      <c r="F26" s="31">
        <v>32930</v>
      </c>
      <c r="G26" s="31">
        <v>230</v>
      </c>
      <c r="H26" s="31">
        <v>15640</v>
      </c>
      <c r="I26" s="31">
        <v>1775</v>
      </c>
      <c r="J26" s="31">
        <v>137</v>
      </c>
      <c r="K26" s="31">
        <v>2276</v>
      </c>
      <c r="L26" s="31">
        <v>586</v>
      </c>
      <c r="M26" s="31">
        <v>190</v>
      </c>
      <c r="N26" s="5">
        <f t="shared" si="0"/>
        <v>55000</v>
      </c>
    </row>
    <row r="27" spans="1:14" x14ac:dyDescent="0.25">
      <c r="A27" s="143" t="s">
        <v>22</v>
      </c>
      <c r="B27" s="143"/>
      <c r="C27" s="144"/>
      <c r="D27" s="14" t="s">
        <v>15</v>
      </c>
      <c r="E27" s="30">
        <v>1279</v>
      </c>
      <c r="F27" s="30">
        <v>83288</v>
      </c>
      <c r="G27" s="30">
        <v>500</v>
      </c>
      <c r="H27" s="30">
        <v>40758</v>
      </c>
      <c r="I27" s="30">
        <v>5628</v>
      </c>
      <c r="J27" s="30">
        <v>774</v>
      </c>
      <c r="K27" s="30">
        <v>1</v>
      </c>
      <c r="L27" s="30">
        <v>1263</v>
      </c>
      <c r="M27" s="30">
        <v>218</v>
      </c>
      <c r="N27" s="4">
        <f t="shared" si="0"/>
        <v>133709</v>
      </c>
    </row>
    <row r="28" spans="1:14" x14ac:dyDescent="0.25">
      <c r="A28" s="141" t="s">
        <v>31</v>
      </c>
      <c r="B28" s="141"/>
      <c r="C28" s="142"/>
      <c r="D28" s="15" t="s">
        <v>14</v>
      </c>
      <c r="E28" s="31">
        <v>430</v>
      </c>
      <c r="F28" s="31">
        <v>5223</v>
      </c>
      <c r="G28" s="31">
        <v>18</v>
      </c>
      <c r="H28" s="31">
        <v>2643</v>
      </c>
      <c r="I28" s="31">
        <v>414</v>
      </c>
      <c r="J28" s="31">
        <v>33</v>
      </c>
      <c r="K28" s="31">
        <v>0</v>
      </c>
      <c r="L28" s="31">
        <v>137</v>
      </c>
      <c r="M28" s="31">
        <v>39</v>
      </c>
      <c r="N28" s="5">
        <f t="shared" si="0"/>
        <v>8937</v>
      </c>
    </row>
    <row r="29" spans="1:14" x14ac:dyDescent="0.25">
      <c r="A29" s="143" t="s">
        <v>23</v>
      </c>
      <c r="B29" s="143"/>
      <c r="C29" s="144"/>
      <c r="D29" s="14" t="s">
        <v>15</v>
      </c>
      <c r="E29" s="30">
        <v>280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4">
        <f t="shared" si="0"/>
        <v>280</v>
      </c>
    </row>
    <row r="30" spans="1:14" x14ac:dyDescent="0.25">
      <c r="A30" s="141" t="s">
        <v>32</v>
      </c>
      <c r="B30" s="141"/>
      <c r="C30" s="142"/>
      <c r="D30" s="15" t="s">
        <v>14</v>
      </c>
      <c r="E30" s="31">
        <v>1171</v>
      </c>
      <c r="F30" s="31">
        <v>1848</v>
      </c>
      <c r="G30" s="31">
        <v>39</v>
      </c>
      <c r="H30" s="31">
        <v>1098</v>
      </c>
      <c r="I30" s="31">
        <v>1268</v>
      </c>
      <c r="J30" s="31">
        <v>557</v>
      </c>
      <c r="K30" s="31">
        <v>84</v>
      </c>
      <c r="L30" s="31">
        <v>236</v>
      </c>
      <c r="M30" s="31">
        <v>162</v>
      </c>
      <c r="N30" s="5">
        <f t="shared" si="0"/>
        <v>6463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11150</v>
      </c>
      <c r="F31" s="4">
        <f t="shared" ref="F31:N32" si="1">F11+F13+F15+F17+F19+F21+F23+F25+F27+F29</f>
        <v>403384</v>
      </c>
      <c r="G31" s="4">
        <f t="shared" si="1"/>
        <v>2062</v>
      </c>
      <c r="H31" s="4">
        <f t="shared" si="1"/>
        <v>204097</v>
      </c>
      <c r="I31" s="4">
        <f t="shared" si="1"/>
        <v>34487</v>
      </c>
      <c r="J31" s="4">
        <f t="shared" si="1"/>
        <v>3267</v>
      </c>
      <c r="K31" s="4">
        <f t="shared" si="1"/>
        <v>21794</v>
      </c>
      <c r="L31" s="4">
        <f t="shared" si="1"/>
        <v>48593</v>
      </c>
      <c r="M31" s="4">
        <f t="shared" si="1"/>
        <v>3328</v>
      </c>
      <c r="N31" s="4">
        <f t="shared" si="1"/>
        <v>732162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10985</v>
      </c>
      <c r="F32" s="5">
        <f t="shared" si="1"/>
        <v>133176</v>
      </c>
      <c r="G32" s="5">
        <f t="shared" si="1"/>
        <v>819</v>
      </c>
      <c r="H32" s="5">
        <f t="shared" si="1"/>
        <v>64897</v>
      </c>
      <c r="I32" s="5">
        <f t="shared" si="1"/>
        <v>17179</v>
      </c>
      <c r="J32" s="5">
        <f t="shared" si="1"/>
        <v>1605</v>
      </c>
      <c r="K32" s="5">
        <f t="shared" si="1"/>
        <v>15184</v>
      </c>
      <c r="L32" s="5">
        <f t="shared" si="1"/>
        <v>10916</v>
      </c>
      <c r="M32" s="5">
        <f t="shared" si="1"/>
        <v>2057</v>
      </c>
      <c r="N32" s="5">
        <f t="shared" si="1"/>
        <v>256818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33">
        <v>22160</v>
      </c>
      <c r="F33" s="33">
        <v>352669</v>
      </c>
      <c r="G33" s="33">
        <v>4046</v>
      </c>
      <c r="H33" s="33">
        <v>106050</v>
      </c>
      <c r="I33" s="33">
        <v>15413</v>
      </c>
      <c r="J33" s="33">
        <v>1671</v>
      </c>
      <c r="K33" s="33">
        <v>12253</v>
      </c>
      <c r="L33" s="33">
        <v>41416</v>
      </c>
      <c r="M33" s="33">
        <v>3332</v>
      </c>
      <c r="N33" s="10">
        <f>SUM(E33:M33)</f>
        <v>559010</v>
      </c>
    </row>
    <row r="34" spans="1:14" x14ac:dyDescent="0.25">
      <c r="A34" s="163"/>
      <c r="B34" s="161"/>
      <c r="C34" s="167" t="s">
        <v>36</v>
      </c>
      <c r="D34" s="168"/>
      <c r="E34" s="32">
        <v>5584</v>
      </c>
      <c r="F34" s="32">
        <v>84000</v>
      </c>
      <c r="G34" s="32">
        <v>601</v>
      </c>
      <c r="H34" s="32">
        <v>36291</v>
      </c>
      <c r="I34" s="32">
        <v>7667</v>
      </c>
      <c r="J34" s="32">
        <v>680</v>
      </c>
      <c r="K34" s="32">
        <v>6093</v>
      </c>
      <c r="L34" s="32">
        <v>6456</v>
      </c>
      <c r="M34" s="32">
        <v>1002</v>
      </c>
      <c r="N34" s="11">
        <f>SUM(E34:M34)</f>
        <v>148374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0.20126874279123413</v>
      </c>
      <c r="F35" s="13">
        <f t="shared" ref="F35:N35" si="2">F34/(F33+F34)</f>
        <v>0.19236538430710676</v>
      </c>
      <c r="G35" s="13">
        <f t="shared" si="2"/>
        <v>0.12933075102216485</v>
      </c>
      <c r="H35" s="13">
        <f t="shared" si="2"/>
        <v>0.25495816384597553</v>
      </c>
      <c r="I35" s="13">
        <f t="shared" si="2"/>
        <v>0.33219237435008664</v>
      </c>
      <c r="J35" s="13">
        <f t="shared" si="2"/>
        <v>0.289238621863037</v>
      </c>
      <c r="K35" s="13">
        <f t="shared" si="2"/>
        <v>0.33211599258693991</v>
      </c>
      <c r="L35" s="13">
        <f t="shared" si="2"/>
        <v>0.1348596256684492</v>
      </c>
      <c r="M35" s="13">
        <f t="shared" si="2"/>
        <v>0.23119520073834796</v>
      </c>
      <c r="N35" s="13">
        <f t="shared" si="2"/>
        <v>0.20975029121382446</v>
      </c>
    </row>
    <row r="36" spans="1:14" x14ac:dyDescent="0.25">
      <c r="A36" s="163"/>
      <c r="B36" s="160" t="s">
        <v>39</v>
      </c>
      <c r="C36" s="165" t="s">
        <v>35</v>
      </c>
      <c r="D36" s="166"/>
      <c r="E36" s="35">
        <v>1042</v>
      </c>
      <c r="F36" s="35">
        <v>9112</v>
      </c>
      <c r="G36" s="35">
        <v>2302</v>
      </c>
      <c r="H36" s="35">
        <v>2680</v>
      </c>
      <c r="I36" s="35">
        <v>905</v>
      </c>
      <c r="J36" s="35">
        <v>87</v>
      </c>
      <c r="K36" s="35">
        <v>590</v>
      </c>
      <c r="L36" s="35">
        <v>775</v>
      </c>
      <c r="M36" s="35">
        <v>246</v>
      </c>
      <c r="N36" s="12">
        <f>SUM(E36:M36)</f>
        <v>17739</v>
      </c>
    </row>
    <row r="37" spans="1:14" x14ac:dyDescent="0.25">
      <c r="A37" s="163"/>
      <c r="B37" s="161"/>
      <c r="C37" s="167" t="s">
        <v>36</v>
      </c>
      <c r="D37" s="168"/>
      <c r="E37" s="34">
        <v>245</v>
      </c>
      <c r="F37" s="34">
        <v>1143</v>
      </c>
      <c r="G37" s="34">
        <v>235</v>
      </c>
      <c r="H37" s="34">
        <v>436</v>
      </c>
      <c r="I37" s="34">
        <v>171</v>
      </c>
      <c r="J37" s="34">
        <v>18</v>
      </c>
      <c r="K37" s="34">
        <v>189</v>
      </c>
      <c r="L37" s="34">
        <v>130</v>
      </c>
      <c r="M37" s="34">
        <v>67</v>
      </c>
      <c r="N37" s="11">
        <f>SUM(E37:M37)</f>
        <v>2634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0.19036519036519037</v>
      </c>
      <c r="F38" s="13">
        <f t="shared" ref="F38:N38" si="3">F37/(F37+F36)</f>
        <v>0.11145782545099951</v>
      </c>
      <c r="G38" s="13">
        <f t="shared" si="3"/>
        <v>9.2629089475758764E-2</v>
      </c>
      <c r="H38" s="13">
        <f t="shared" si="3"/>
        <v>0.13992297817715019</v>
      </c>
      <c r="I38" s="13">
        <f t="shared" si="3"/>
        <v>0.15892193308550187</v>
      </c>
      <c r="J38" s="13">
        <f t="shared" si="3"/>
        <v>0.17142857142857143</v>
      </c>
      <c r="K38" s="13">
        <f t="shared" si="3"/>
        <v>0.24261874197689345</v>
      </c>
      <c r="L38" s="13">
        <f t="shared" si="3"/>
        <v>0.143646408839779</v>
      </c>
      <c r="M38" s="13">
        <f t="shared" si="3"/>
        <v>0.21405750798722045</v>
      </c>
      <c r="N38" s="13">
        <f t="shared" si="3"/>
        <v>0.12928876454130467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Ruler="0" zoomScaleNormal="100" workbookViewId="0">
      <selection activeCell="P39" sqref="P39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64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2">
        <f>AND!E11+ARA!E11+AST!E11+BAL!E11+CANA!E11+CANT!E11+CLM!E11+CYL!E11+CAT!E11+CEU!E11+EXT!E11+GAL!E11+MAD!E11+MEL!E11+MUR!E11+NAV!E11+PV!E11+RIO!E11+VAL!E11</f>
        <v>35646</v>
      </c>
      <c r="F11" s="70">
        <f>AND!F11+ARA!F11+AST!F11+BAL!F11+CANA!F11+CANT!F11+CLM!F11+CYL!F11+CAT!F11+CEU!F11+EXT!F11+GAL!F11+MAD!F11+MEL!F11+MUR!F11+NAV!F11+PV!F11+RIO!F11+VAL!F11</f>
        <v>1264219</v>
      </c>
      <c r="G11" s="70">
        <f>AND!G11+ARA!G11+AST!G11+BAL!G11+CANA!G11+CANT!G11+CLM!G11+CYL!G11+CAT!G11+CEU!G11+EXT!G11+GAL!G11+MAD!G11+MEL!G11+MUR!G11+NAV!G11+PV!G11+RIO!G11+VAL!G11</f>
        <v>42413</v>
      </c>
      <c r="H11" s="70">
        <f>AND!H11+ARA!H11+AST!H11+BAL!H11+CANA!H11+CANT!H11+CLM!H11+CYL!H11+CAT!H11+CEU!H11+EXT!H11+GAL!H11+MAD!H11+MEL!H11+MUR!H11+NAV!H11+PV!H11+RIO!H11+VAL!H11</f>
        <v>386820</v>
      </c>
      <c r="I11" s="70">
        <f>AND!I11+ARA!I11+AST!I11+BAL!I11+CANA!I11+CANT!I11+CLM!I11+CYL!I11+CAT!I11+CEU!I11+EXT!I11+GAL!I11+MAD!I11+MEL!I11+MUR!I11+NAV!I11+PV!I11+RIO!I11+VAL!I11</f>
        <v>51597</v>
      </c>
      <c r="J11" s="70">
        <f>AND!J11+ARA!J11+AST!J11+BAL!J11+CANA!J11+CANT!J11+CLM!J11+CYL!J11+CAT!J11+CEU!J11+EXT!J11+GAL!J11+MAD!J11+MEL!J11+MUR!J11+NAV!J11+PV!J11+RIO!J11+VAL!J11</f>
        <v>4126</v>
      </c>
      <c r="K11" s="70">
        <f>AND!K11+ARA!K11+AST!K11+BAL!K11+CANA!K11+CANT!K11+CLM!K11+CYL!K11+CAT!K11+CEU!K11+EXT!K11+GAL!K11+MAD!K11+MEL!K11+MUR!K11+NAV!K11+PV!K11+RIO!K11+VAL!K11</f>
        <v>24176</v>
      </c>
      <c r="L11" s="70">
        <f>AND!L11+ARA!L11+AST!L11+BAL!L11+CANA!L11+CANT!L11+CLM!L11+CYL!L11+CAT!L11+CEU!L11+EXT!L11+GAL!L11+MAD!L11+MEL!L11+MUR!L11+NAV!L11+PV!L11+RIO!L11+VAL!L11</f>
        <v>79247</v>
      </c>
      <c r="M11" s="70">
        <f>AND!M11+ARA!M11+AST!M11+BAL!M11+CANA!M11+CANT!M11+CLM!M11+CYL!M11+CAT!M11+CEU!M11+EXT!M11+GAL!M11+MAD!M11+MEL!M11+MUR!M11+NAV!M11+PV!M11+RIO!M11+VAL!M11</f>
        <v>6721</v>
      </c>
      <c r="N11" s="4">
        <f>SUM(E11:M11)</f>
        <v>1894965</v>
      </c>
    </row>
    <row r="12" spans="1:14" x14ac:dyDescent="0.25">
      <c r="A12" s="141" t="s">
        <v>13</v>
      </c>
      <c r="B12" s="141"/>
      <c r="C12" s="142"/>
      <c r="D12" s="15" t="s">
        <v>14</v>
      </c>
      <c r="E12" s="6">
        <f>AND!E12+ARA!E12+AST!E12+BAL!E12+CANA!E12+CANT!E12+CLM!E12+CYL!E12+CAT!E12+CEU!E12+EXT!E12+GAL!E12+MAD!E12+MEL!E12+MUR!E12+NAV!E12+PV!E12+RIO!E12+VAL!E12</f>
        <v>18325</v>
      </c>
      <c r="F12" s="6">
        <f>AND!F12+ARA!F12+AST!F12+BAL!F12+CANA!F12+CANT!F12+CLM!F12+CYL!F12+CAT!F12+CEU!F12+EXT!F12+GAL!F12+MAD!F12+MEL!F12+MUR!F12+NAV!F12+PV!F12+RIO!F12+VAL!F12</f>
        <v>83919</v>
      </c>
      <c r="G12" s="6">
        <f>AND!G12+ARA!G12+AST!G12+BAL!G12+CANA!G12+CANT!G12+CLM!G12+CYL!G12+CAT!G12+CEU!G12+EXT!G12+GAL!G12+MAD!G12+MEL!G12+MUR!G12+NAV!G12+PV!G12+RIO!G12+VAL!G12</f>
        <v>3403</v>
      </c>
      <c r="H12" s="6">
        <f>AND!H12+ARA!H12+AST!H12+BAL!H12+CANA!H12+CANT!H12+CLM!H12+CYL!H12+CAT!H12+CEU!H12+EXT!H12+GAL!H12+MAD!H12+MEL!H12+MUR!H12+NAV!H12+PV!H12+RIO!H12+VAL!H12</f>
        <v>28974</v>
      </c>
      <c r="I12" s="6">
        <f>AND!I12+ARA!I12+AST!I12+BAL!I12+CANA!I12+CANT!I12+CLM!I12+CYL!I12+CAT!I12+CEU!I12+EXT!I12+GAL!I12+MAD!I12+MEL!I12+MUR!I12+NAV!I12+PV!I12+RIO!I12+VAL!I12</f>
        <v>6556</v>
      </c>
      <c r="J12" s="6">
        <f>AND!J12+ARA!J12+AST!J12+BAL!J12+CANA!J12+CANT!J12+CLM!J12+CYL!J12+CAT!J12+CEU!J12+EXT!J12+GAL!J12+MAD!J12+MEL!J12+MUR!J12+NAV!J12+PV!J12+RIO!J12+VAL!J12</f>
        <v>478</v>
      </c>
      <c r="K12" s="6">
        <f>AND!K12+ARA!K12+AST!K12+BAL!K12+CANA!K12+CANT!K12+CLM!K12+CYL!K12+CAT!K12+CEU!K12+EXT!K12+GAL!K12+MAD!K12+MEL!K12+MUR!K12+NAV!K12+PV!K12+RIO!K12+VAL!K12</f>
        <v>6547</v>
      </c>
      <c r="L12" s="6">
        <f>AND!L12+ARA!L12+AST!L12+BAL!L12+CANA!L12+CANT!L12+CLM!L12+CYL!L12+CAT!L12+CEU!L12+EXT!L12+GAL!L12+MAD!L12+MEL!L12+MUR!L12+NAV!L12+PV!L12+RIO!L12+VAL!L12</f>
        <v>13984</v>
      </c>
      <c r="M12" s="6">
        <f>AND!M12+ARA!M12+AST!M12+BAL!M12+CANA!M12+CANT!M12+CLM!M12+CYL!M12+CAT!M12+CEU!M12+EXT!M12+GAL!M12+MAD!M12+MEL!M12+MUR!M12+NAV!M12+PV!M12+RIO!M12+VAL!M12</f>
        <v>2166</v>
      </c>
      <c r="N12" s="5">
        <f t="shared" ref="N12:N30" si="0">SUM(E12:M12)</f>
        <v>164352</v>
      </c>
    </row>
    <row r="13" spans="1:14" x14ac:dyDescent="0.25">
      <c r="A13" s="143" t="s">
        <v>16</v>
      </c>
      <c r="B13" s="143"/>
      <c r="C13" s="144"/>
      <c r="D13" s="14" t="s">
        <v>15</v>
      </c>
      <c r="E13" s="6">
        <f>AND!E13+ARA!E13+AST!E13+BAL!E13+CANA!E13+CANT!E13+CLM!E13+CYL!E13+CAT!E13+CEU!E13+EXT!E13+GAL!E13+MAD!E13+MEL!E13+MUR!E13+NAV!E13+PV!E13+RIO!E13+VAL!E13</f>
        <v>31407</v>
      </c>
      <c r="F13" s="6">
        <f>AND!F13+ARA!F13+AST!F13+BAL!F13+CANA!F13+CANT!F13+CLM!F13+CYL!F13+CAT!F13+CEU!F13+EXT!F13+GAL!F13+MAD!F13+MEL!F13+MUR!F13+NAV!F13+PV!F13+RIO!F13+VAL!F13</f>
        <v>1635573</v>
      </c>
      <c r="G13" s="6">
        <f>AND!G13+ARA!G13+AST!G13+BAL!G13+CANA!G13+CANT!G13+CLM!G13+CYL!G13+CAT!G13+CEU!G13+EXT!G13+GAL!G13+MAD!G13+MEL!G13+MUR!G13+NAV!G13+PV!G13+RIO!G13+VAL!G13</f>
        <v>61856</v>
      </c>
      <c r="H13" s="6">
        <f>AND!H13+ARA!H13+AST!H13+BAL!H13+CANA!H13+CANT!H13+CLM!H13+CYL!H13+CAT!H13+CEU!H13+EXT!H13+GAL!H13+MAD!H13+MEL!H13+MUR!H13+NAV!H13+PV!H13+RIO!H13+VAL!H13</f>
        <v>764552</v>
      </c>
      <c r="I13" s="6">
        <f>AND!I13+ARA!I13+AST!I13+BAL!I13+CANA!I13+CANT!I13+CLM!I13+CYL!I13+CAT!I13+CEU!I13+EXT!I13+GAL!I13+MAD!I13+MEL!I13+MUR!I13+NAV!I13+PV!I13+RIO!I13+VAL!I13</f>
        <v>155899</v>
      </c>
      <c r="J13" s="6">
        <f>AND!J13+ARA!J13+AST!J13+BAL!J13+CANA!J13+CANT!J13+CLM!J13+CYL!J13+CAT!J13+CEU!J13+EXT!J13+GAL!J13+MAD!J13+MEL!J13+MUR!J13+NAV!J13+PV!J13+RIO!J13+VAL!J13</f>
        <v>24339</v>
      </c>
      <c r="K13" s="6">
        <f>AND!K13+ARA!K13+AST!K13+BAL!K13+CANA!K13+CANT!K13+CLM!K13+CYL!K13+CAT!K13+CEU!K13+EXT!K13+GAL!K13+MAD!K13+MEL!K13+MUR!K13+NAV!K13+PV!K13+RIO!K13+VAL!K13</f>
        <v>47836</v>
      </c>
      <c r="L13" s="6">
        <f>AND!L13+ARA!L13+AST!L13+BAL!L13+CANA!L13+CANT!L13+CLM!L13+CYL!L13+CAT!L13+CEU!L13+EXT!L13+GAL!L13+MAD!L13+MEL!L13+MUR!L13+NAV!L13+PV!L13+RIO!L13+VAL!L13</f>
        <v>135144</v>
      </c>
      <c r="M13" s="6">
        <f>AND!M13+ARA!M13+AST!M13+BAL!M13+CANA!M13+CANT!M13+CLM!M13+CYL!M13+CAT!M13+CEU!M13+EXT!M13+GAL!M13+MAD!M13+MEL!M13+MUR!M13+NAV!M13+PV!M13+RIO!M13+VAL!M13</f>
        <v>11717</v>
      </c>
      <c r="N13" s="4">
        <f t="shared" si="0"/>
        <v>2868323</v>
      </c>
    </row>
    <row r="14" spans="1:14" x14ac:dyDescent="0.25">
      <c r="A14" s="141" t="s">
        <v>30</v>
      </c>
      <c r="B14" s="141"/>
      <c r="C14" s="142"/>
      <c r="D14" s="15" t="s">
        <v>14</v>
      </c>
      <c r="E14" s="6">
        <f>AND!E14+ARA!E14+AST!E14+BAL!E14+CANA!E14+CANT!E14+CLM!E14+CYL!E14+CAT!E14+CEU!E14+EXT!E14+GAL!E14+MAD!E14+MEL!E14+MUR!E14+NAV!E14+PV!E14+RIO!E14+VAL!E14</f>
        <v>35791</v>
      </c>
      <c r="F14" s="6">
        <f>AND!F14+ARA!F14+AST!F14+BAL!F14+CANA!F14+CANT!F14+CLM!F14+CYL!F14+CAT!F14+CEU!F14+EXT!F14+GAL!F14+MAD!F14+MEL!F14+MUR!F14+NAV!F14+PV!F14+RIO!F14+VAL!F14</f>
        <v>245404</v>
      </c>
      <c r="G14" s="6">
        <f>AND!G14+ARA!G14+AST!G14+BAL!G14+CANA!G14+CANT!G14+CLM!G14+CYL!G14+CAT!G14+CEU!G14+EXT!G14+GAL!G14+MAD!G14+MEL!G14+MUR!G14+NAV!G14+PV!G14+RIO!G14+VAL!G14</f>
        <v>9694</v>
      </c>
      <c r="H14" s="6">
        <f>AND!H14+ARA!H14+AST!H14+BAL!H14+CANA!H14+CANT!H14+CLM!H14+CYL!H14+CAT!H14+CEU!H14+EXT!H14+GAL!H14+MAD!H14+MEL!H14+MUR!H14+NAV!H14+PV!H14+RIO!H14+VAL!H14</f>
        <v>147730</v>
      </c>
      <c r="I14" s="6">
        <f>AND!I14+ARA!I14+AST!I14+BAL!I14+CANA!I14+CANT!I14+CLM!I14+CYL!I14+CAT!I14+CEU!I14+EXT!I14+GAL!I14+MAD!I14+MEL!I14+MUR!I14+NAV!I14+PV!I14+RIO!I14+VAL!I14</f>
        <v>44932</v>
      </c>
      <c r="J14" s="6">
        <f>AND!J14+ARA!J14+AST!J14+BAL!J14+CANA!J14+CANT!J14+CLM!J14+CYL!J14+CAT!J14+CEU!J14+EXT!J14+GAL!J14+MAD!J14+MEL!J14+MUR!J14+NAV!J14+PV!J14+RIO!J14+VAL!J14</f>
        <v>8408</v>
      </c>
      <c r="K14" s="6">
        <f>AND!K14+ARA!K14+AST!K14+BAL!K14+CANA!K14+CANT!K14+CLM!K14+CYL!K14+CAT!K14+CEU!K14+EXT!K14+GAL!K14+MAD!K14+MEL!K14+MUR!K14+NAV!K14+PV!K14+RIO!K14+VAL!K14</f>
        <v>22251</v>
      </c>
      <c r="L14" s="6">
        <f>AND!L14+ARA!L14+AST!L14+BAL!L14+CANA!L14+CANT!L14+CLM!L14+CYL!L14+CAT!L14+CEU!L14+EXT!L14+GAL!L14+MAD!L14+MEL!L14+MUR!L14+NAV!L14+PV!L14+RIO!L14+VAL!L14</f>
        <v>13841</v>
      </c>
      <c r="M14" s="6">
        <f>AND!M14+ARA!M14+AST!M14+BAL!M14+CANA!M14+CANT!M14+CLM!M14+CYL!M14+CAT!M14+CEU!M14+EXT!M14+GAL!M14+MAD!M14+MEL!M14+MUR!M14+NAV!M14+PV!M14+RIO!M14+VAL!M14</f>
        <v>3074</v>
      </c>
      <c r="N14" s="5">
        <f t="shared" si="0"/>
        <v>531125</v>
      </c>
    </row>
    <row r="15" spans="1:14" x14ac:dyDescent="0.25">
      <c r="A15" s="143" t="s">
        <v>17</v>
      </c>
      <c r="B15" s="143"/>
      <c r="C15" s="144"/>
      <c r="D15" s="14" t="s">
        <v>15</v>
      </c>
      <c r="E15" s="6">
        <f>AND!E15+ARA!E15+AST!E15+BAL!E15+CANA!E15+CANT!E15+CLM!E15+CYL!E15+CAT!E15+CEU!E15+EXT!E15+GAL!E15+MAD!E15+MEL!E15+MUR!E15+NAV!E15+PV!E15+RIO!E15+VAL!E15</f>
        <v>2606</v>
      </c>
      <c r="F15" s="6">
        <f>AND!F15+ARA!F15+AST!F15+BAL!F15+CANA!F15+CANT!F15+CLM!F15+CYL!F15+CAT!F15+CEU!F15+EXT!F15+GAL!F15+MAD!F15+MEL!F15+MUR!F15+NAV!F15+PV!F15+RIO!F15+VAL!F15</f>
        <v>75637</v>
      </c>
      <c r="G15" s="6">
        <f>AND!G15+ARA!G15+AST!G15+BAL!G15+CANA!G15+CANT!G15+CLM!G15+CYL!G15+CAT!G15+CEU!G15+EXT!G15+GAL!G15+MAD!G15+MEL!G15+MUR!G15+NAV!G15+PV!G15+RIO!G15+VAL!G15</f>
        <v>3224</v>
      </c>
      <c r="H15" s="6">
        <f>AND!H15+ARA!H15+AST!H15+BAL!H15+CANA!H15+CANT!H15+CLM!H15+CYL!H15+CAT!H15+CEU!H15+EXT!H15+GAL!H15+MAD!H15+MEL!H15+MUR!H15+NAV!H15+PV!H15+RIO!H15+VAL!H15</f>
        <v>25668</v>
      </c>
      <c r="I15" s="6">
        <f>AND!I15+ARA!I15+AST!I15+BAL!I15+CANA!I15+CANT!I15+CLM!I15+CYL!I15+CAT!I15+CEU!I15+EXT!I15+GAL!I15+MAD!I15+MEL!I15+MUR!I15+NAV!I15+PV!I15+RIO!I15+VAL!I15</f>
        <v>1556</v>
      </c>
      <c r="J15" s="6">
        <f>AND!J15+ARA!J15+AST!J15+BAL!J15+CANA!J15+CANT!J15+CLM!J15+CYL!J15+CAT!J15+CEU!J15+EXT!J15+GAL!J15+MAD!J15+MEL!J15+MUR!J15+NAV!J15+PV!J15+RIO!J15+VAL!J15</f>
        <v>463</v>
      </c>
      <c r="K15" s="6">
        <f>AND!K15+ARA!K15+AST!K15+BAL!K15+CANA!K15+CANT!K15+CLM!K15+CYL!K15+CAT!K15+CEU!K15+EXT!K15+GAL!K15+MAD!K15+MEL!K15+MUR!K15+NAV!K15+PV!K15+RIO!K15+VAL!K15</f>
        <v>0</v>
      </c>
      <c r="L15" s="6">
        <f>AND!L15+ARA!L15+AST!L15+BAL!L15+CANA!L15+CANT!L15+CLM!L15+CYL!L15+CAT!L15+CEU!L15+EXT!L15+GAL!L15+MAD!L15+MEL!L15+MUR!L15+NAV!L15+PV!L15+RIO!L15+VAL!L15</f>
        <v>273</v>
      </c>
      <c r="M15" s="6">
        <f>AND!M15+ARA!M15+AST!M15+BAL!M15+CANA!M15+CANT!M15+CLM!M15+CYL!M15+CAT!M15+CEU!M15+EXT!M15+GAL!M15+MAD!M15+MEL!M15+MUR!M15+NAV!M15+PV!M15+RIO!M15+VAL!M15</f>
        <v>282</v>
      </c>
      <c r="N15" s="4">
        <f t="shared" si="0"/>
        <v>109709</v>
      </c>
    </row>
    <row r="16" spans="1:14" x14ac:dyDescent="0.25">
      <c r="A16" s="141" t="s">
        <v>24</v>
      </c>
      <c r="B16" s="141"/>
      <c r="C16" s="142"/>
      <c r="D16" s="15" t="s">
        <v>14</v>
      </c>
      <c r="E16" s="6">
        <f>AND!E16+ARA!E16+AST!E16+BAL!E16+CANA!E16+CANT!E16+CLM!E16+CYL!E16+CAT!E16+CEU!E16+EXT!E16+GAL!E16+MAD!E16+MEL!E16+MUR!E16+NAV!E16+PV!E16+RIO!E16+VAL!E16</f>
        <v>8188</v>
      </c>
      <c r="F16" s="6">
        <f>AND!F16+ARA!F16+AST!F16+BAL!F16+CANA!F16+CANT!F16+CLM!F16+CYL!F16+CAT!F16+CEU!F16+EXT!F16+GAL!F16+MAD!F16+MEL!F16+MUR!F16+NAV!F16+PV!F16+RIO!F16+VAL!F16</f>
        <v>183158</v>
      </c>
      <c r="G16" s="6">
        <f>AND!G16+ARA!G16+AST!G16+BAL!G16+CANA!G16+CANT!G16+CLM!G16+CYL!G16+CAT!G16+CEU!G16+EXT!G16+GAL!G16+MAD!G16+MEL!G16+MUR!G16+NAV!G16+PV!G16+RIO!G16+VAL!G16</f>
        <v>6200</v>
      </c>
      <c r="H16" s="6">
        <f>AND!H16+ARA!H16+AST!H16+BAL!H16+CANA!H16+CANT!H16+CLM!H16+CYL!H16+CAT!H16+CEU!H16+EXT!H16+GAL!H16+MAD!H16+MEL!H16+MUR!H16+NAV!H16+PV!H16+RIO!H16+VAL!H16</f>
        <v>79836</v>
      </c>
      <c r="I16" s="6">
        <f>AND!I16+ARA!I16+AST!I16+BAL!I16+CANA!I16+CANT!I16+CLM!I16+CYL!I16+CAT!I16+CEU!I16+EXT!I16+GAL!I16+MAD!I16+MEL!I16+MUR!I16+NAV!I16+PV!I16+RIO!I16+VAL!I16</f>
        <v>4598</v>
      </c>
      <c r="J16" s="6">
        <f>AND!J16+ARA!J16+AST!J16+BAL!J16+CANA!J16+CANT!J16+CLM!J16+CYL!J16+CAT!J16+CEU!J16+EXT!J16+GAL!J16+MAD!J16+MEL!J16+MUR!J16+NAV!J16+PV!J16+RIO!J16+VAL!J16</f>
        <v>5802</v>
      </c>
      <c r="K16" s="6">
        <f>AND!K16+ARA!K16+AST!K16+BAL!K16+CANA!K16+CANT!K16+CLM!K16+CYL!K16+CAT!K16+CEU!K16+EXT!K16+GAL!K16+MAD!K16+MEL!K16+MUR!K16+NAV!K16+PV!K16+RIO!K16+VAL!K16</f>
        <v>281</v>
      </c>
      <c r="L16" s="6">
        <f>AND!L16+ARA!L16+AST!L16+BAL!L16+CANA!L16+CANT!L16+CLM!L16+CYL!L16+CAT!L16+CEU!L16+EXT!L16+GAL!L16+MAD!L16+MEL!L16+MUR!L16+NAV!L16+PV!L16+RIO!L16+VAL!L16</f>
        <v>233</v>
      </c>
      <c r="M16" s="6">
        <f>AND!M16+ARA!M16+AST!M16+BAL!M16+CANA!M16+CANT!M16+CLM!M16+CYL!M16+CAT!M16+CEU!M16+EXT!M16+GAL!M16+MAD!M16+MEL!M16+MUR!M16+NAV!M16+PV!M16+RIO!M16+VAL!M16</f>
        <v>671</v>
      </c>
      <c r="N16" s="5">
        <f t="shared" si="0"/>
        <v>288967</v>
      </c>
    </row>
    <row r="17" spans="1:14" x14ac:dyDescent="0.25">
      <c r="A17" s="143" t="s">
        <v>18</v>
      </c>
      <c r="B17" s="143"/>
      <c r="C17" s="144"/>
      <c r="D17" s="14" t="s">
        <v>15</v>
      </c>
      <c r="E17" s="6">
        <f>AND!E17+ARA!E17+AST!E17+BAL!E17+CANA!E17+CANT!E17+CLM!E17+CYL!E17+CAT!E17+CEU!E17+EXT!E17+GAL!E17+MAD!E17+MEL!E17+MUR!E17+NAV!E17+PV!E17+RIO!E17+VAL!E17</f>
        <v>89605</v>
      </c>
      <c r="F17" s="6">
        <f>AND!F17+ARA!F17+AST!F17+BAL!F17+CANA!F17+CANT!F17+CLM!F17+CYL!F17+CAT!F17+CEU!F17+EXT!F17+GAL!F17+MAD!F17+MEL!F17+MUR!F17+NAV!F17+PV!F17+RIO!F17+VAL!F17</f>
        <v>3817049</v>
      </c>
      <c r="G17" s="6">
        <f>AND!G17+ARA!G17+AST!G17+BAL!G17+CANA!G17+CANT!G17+CLM!G17+CYL!G17+CAT!G17+CEU!G17+EXT!G17+GAL!G17+MAD!G17+MEL!G17+MUR!G17+NAV!G17+PV!G17+RIO!G17+VAL!G17</f>
        <v>142503</v>
      </c>
      <c r="H17" s="6">
        <f>AND!H17+ARA!H17+AST!H17+BAL!H17+CANA!H17+CANT!H17+CLM!H17+CYL!H17+CAT!H17+CEU!H17+EXT!H17+GAL!H17+MAD!H17+MEL!H17+MUR!H17+NAV!H17+PV!H17+RIO!H17+VAL!H17</f>
        <v>1458116</v>
      </c>
      <c r="I17" s="6">
        <f>AND!I17+ARA!I17+AST!I17+BAL!I17+CANA!I17+CANT!I17+CLM!I17+CYL!I17+CAT!I17+CEU!I17+EXT!I17+GAL!I17+MAD!I17+MEL!I17+MUR!I17+NAV!I17+PV!I17+RIO!I17+VAL!I17</f>
        <v>265017</v>
      </c>
      <c r="J17" s="6">
        <f>AND!J17+ARA!J17+AST!J17+BAL!J17+CANA!J17+CANT!J17+CLM!J17+CYL!J17+CAT!J17+CEU!J17+EXT!J17+GAL!J17+MAD!J17+MEL!J17+MUR!J17+NAV!J17+PV!J17+RIO!J17+VAL!J17</f>
        <v>33473</v>
      </c>
      <c r="K17" s="6">
        <f>AND!K17+ARA!K17+AST!K17+BAL!K17+CANA!K17+CANT!K17+CLM!K17+CYL!K17+CAT!K17+CEU!K17+EXT!K17+GAL!K17+MAD!K17+MEL!K17+MUR!K17+NAV!K17+PV!K17+RIO!K17+VAL!K17</f>
        <v>139249</v>
      </c>
      <c r="L17" s="6">
        <f>AND!L17+ARA!L17+AST!L17+BAL!L17+CANA!L17+CANT!L17+CLM!L17+CYL!L17+CAT!L17+CEU!L17+EXT!L17+GAL!L17+MAD!L17+MEL!L17+MUR!L17+NAV!L17+PV!L17+RIO!L17+VAL!L17</f>
        <v>144729</v>
      </c>
      <c r="M17" s="6">
        <f>AND!M17+ARA!M17+AST!M17+BAL!M17+CANA!M17+CANT!M17+CLM!M17+CYL!M17+CAT!M17+CEU!M17+EXT!M17+GAL!M17+MAD!M17+MEL!M17+MUR!M17+NAV!M17+PV!M17+RIO!M17+VAL!M17</f>
        <v>16929</v>
      </c>
      <c r="N17" s="4">
        <f t="shared" si="0"/>
        <v>6106670</v>
      </c>
    </row>
    <row r="18" spans="1:14" x14ac:dyDescent="0.25">
      <c r="A18" s="141" t="s">
        <v>25</v>
      </c>
      <c r="B18" s="141"/>
      <c r="C18" s="142"/>
      <c r="D18" s="15" t="s">
        <v>14</v>
      </c>
      <c r="E18" s="6">
        <f>AND!E18+ARA!E18+AST!E18+BAL!E18+CANA!E18+CANT!E18+CLM!E18+CYL!E18+CAT!E18+CEU!E18+EXT!E18+GAL!E18+MAD!E18+MEL!E18+MUR!E18+NAV!E18+PV!E18+RIO!E18+VAL!E18</f>
        <v>97466</v>
      </c>
      <c r="F18" s="6">
        <f>AND!F18+ARA!F18+AST!F18+BAL!F18+CANA!F18+CANT!F18+CLM!F18+CYL!F18+CAT!F18+CEU!F18+EXT!F18+GAL!F18+MAD!F18+MEL!F18+MUR!F18+NAV!F18+PV!F18+RIO!F18+VAL!F18</f>
        <v>984717</v>
      </c>
      <c r="G18" s="6">
        <f>AND!G18+ARA!G18+AST!G18+BAL!G18+CANA!G18+CANT!G18+CLM!G18+CYL!G18+CAT!G18+CEU!G18+EXT!G18+GAL!G18+MAD!G18+MEL!G18+MUR!G18+NAV!G18+PV!G18+RIO!G18+VAL!G18</f>
        <v>29519</v>
      </c>
      <c r="H18" s="6">
        <f>AND!H18+ARA!H18+AST!H18+BAL!H18+CANA!H18+CANT!H18+CLM!H18+CYL!H18+CAT!H18+CEU!H18+EXT!H18+GAL!H18+MAD!H18+MEL!H18+MUR!H18+NAV!H18+PV!H18+RIO!H18+VAL!H18</f>
        <v>374104</v>
      </c>
      <c r="I18" s="6">
        <f>AND!I18+ARA!I18+AST!I18+BAL!I18+CANA!I18+CANT!I18+CLM!I18+CYL!I18+CAT!I18+CEU!I18+EXT!I18+GAL!I18+MAD!I18+MEL!I18+MUR!I18+NAV!I18+PV!I18+RIO!I18+VAL!I18</f>
        <v>71622</v>
      </c>
      <c r="J18" s="6">
        <f>AND!J18+ARA!J18+AST!J18+BAL!J18+CANA!J18+CANT!J18+CLM!J18+CYL!J18+CAT!J18+CEU!J18+EXT!J18+GAL!J18+MAD!J18+MEL!J18+MUR!J18+NAV!J18+PV!J18+RIO!J18+VAL!J18</f>
        <v>6052</v>
      </c>
      <c r="K18" s="6">
        <f>AND!K18+ARA!K18+AST!K18+BAL!K18+CANA!K18+CANT!K18+CLM!K18+CYL!K18+CAT!K18+CEU!K18+EXT!K18+GAL!K18+MAD!K18+MEL!K18+MUR!K18+NAV!K18+PV!K18+RIO!K18+VAL!K18</f>
        <v>43884</v>
      </c>
      <c r="L18" s="6">
        <f>AND!L18+ARA!L18+AST!L18+BAL!L18+CANA!L18+CANT!L18+CLM!L18+CYL!L18+CAT!L18+CEU!L18+EXT!L18+GAL!L18+MAD!L18+MEL!L18+MUR!L18+NAV!L18+PV!L18+RIO!L18+VAL!L18</f>
        <v>42838</v>
      </c>
      <c r="M18" s="6">
        <f>AND!M18+ARA!M18+AST!M18+BAL!M18+CANA!M18+CANT!M18+CLM!M18+CYL!M18+CAT!M18+CEU!M18+EXT!M18+GAL!M18+MAD!M18+MEL!M18+MUR!M18+NAV!M18+PV!M18+RIO!M18+VAL!M18</f>
        <v>10702</v>
      </c>
      <c r="N18" s="5">
        <f t="shared" si="0"/>
        <v>1660904</v>
      </c>
    </row>
    <row r="19" spans="1:14" x14ac:dyDescent="0.25">
      <c r="A19" s="143" t="s">
        <v>19</v>
      </c>
      <c r="B19" s="143"/>
      <c r="C19" s="144"/>
      <c r="D19" s="14" t="s">
        <v>15</v>
      </c>
      <c r="E19" s="6">
        <f>AND!E19+ARA!E19+AST!E19+BAL!E19+CANA!E19+CANT!E19+CLM!E19+CYL!E19+CAT!E19+CEU!E19+EXT!E19+GAL!E19+MAD!E19+MEL!E19+MUR!E19+NAV!E19+PV!E19+RIO!E19+VAL!E19</f>
        <v>47</v>
      </c>
      <c r="F19" s="6">
        <f>AND!F19+ARA!F19+AST!F19+BAL!F19+CANA!F19+CANT!F19+CLM!F19+CYL!F19+CAT!F19+CEU!F19+EXT!F19+GAL!F19+MAD!F19+MEL!F19+MUR!F19+NAV!F19+PV!F19+RIO!F19+VAL!F19</f>
        <v>10269</v>
      </c>
      <c r="G19" s="6">
        <f>AND!G19+ARA!G19+AST!G19+BAL!G19+CANA!G19+CANT!G19+CLM!G19+CYL!G19+CAT!G19+CEU!G19+EXT!G19+GAL!G19+MAD!G19+MEL!G19+MUR!G19+NAV!G19+PV!G19+RIO!G19+VAL!G19</f>
        <v>188</v>
      </c>
      <c r="H19" s="6">
        <f>AND!H19+ARA!H19+AST!H19+BAL!H19+CANA!H19+CANT!H19+CLM!H19+CYL!H19+CAT!H19+CEU!H19+EXT!H19+GAL!H19+MAD!H19+MEL!H19+MUR!H19+NAV!H19+PV!H19+RIO!H19+VAL!H19</f>
        <v>542</v>
      </c>
      <c r="I19" s="6">
        <f>AND!I19+ARA!I19+AST!I19+BAL!I19+CANA!I19+CANT!I19+CLM!I19+CYL!I19+CAT!I19+CEU!I19+EXT!I19+GAL!I19+MAD!I19+MEL!I19+MUR!I19+NAV!I19+PV!I19+RIO!I19+VAL!I19</f>
        <v>35</v>
      </c>
      <c r="J19" s="6">
        <f>AND!J19+ARA!J19+AST!J19+BAL!J19+CANA!J19+CANT!J19+CLM!J19+CYL!J19+CAT!J19+CEU!J19+EXT!J19+GAL!J19+MAD!J19+MEL!J19+MUR!J19+NAV!J19+PV!J19+RIO!J19+VAL!J19</f>
        <v>5</v>
      </c>
      <c r="K19" s="6">
        <f>AND!K19+ARA!K19+AST!K19+BAL!K19+CANA!K19+CANT!K19+CLM!K19+CYL!K19+CAT!K19+CEU!K19+EXT!K19+GAL!K19+MAD!K19+MEL!K19+MUR!K19+NAV!K19+PV!K19+RIO!K19+VAL!K19</f>
        <v>0</v>
      </c>
      <c r="L19" s="6">
        <f>AND!L19+ARA!L19+AST!L19+BAL!L19+CANA!L19+CANT!L19+CLM!L19+CYL!L19+CAT!L19+CEU!L19+EXT!L19+GAL!L19+MAD!L19+MEL!L19+MUR!L19+NAV!L19+PV!L19+RIO!L19+VAL!L19</f>
        <v>0</v>
      </c>
      <c r="M19" s="6">
        <f>AND!M19+ARA!M19+AST!M19+BAL!M19+CANA!M19+CANT!M19+CLM!M19+CYL!M19+CAT!M19+CEU!M19+EXT!M19+GAL!M19+MAD!M19+MEL!M19+MUR!M19+NAV!M19+PV!M19+RIO!M19+VAL!M19</f>
        <v>1</v>
      </c>
      <c r="N19" s="4">
        <f t="shared" si="0"/>
        <v>11087</v>
      </c>
    </row>
    <row r="20" spans="1:14" x14ac:dyDescent="0.25">
      <c r="A20" s="141" t="s">
        <v>26</v>
      </c>
      <c r="B20" s="141"/>
      <c r="C20" s="142"/>
      <c r="D20" s="15" t="s">
        <v>14</v>
      </c>
      <c r="E20" s="6">
        <f>AND!E20+ARA!E20+AST!E20+BAL!E20+CANA!E20+CANT!E20+CLM!E20+CYL!E20+CAT!E20+CEU!E20+EXT!E20+GAL!E20+MAD!E20+MEL!E20+MUR!E20+NAV!E20+PV!E20+RIO!E20+VAL!E20</f>
        <v>38698</v>
      </c>
      <c r="F20" s="6">
        <f>AND!F20+ARA!F20+AST!F20+BAL!F20+CANA!F20+CANT!F20+CLM!F20+CYL!F20+CAT!F20+CEU!F20+EXT!F20+GAL!F20+MAD!F20+MEL!F20+MUR!F20+NAV!F20+PV!F20+RIO!F20+VAL!F20</f>
        <v>699063</v>
      </c>
      <c r="G20" s="6">
        <f>AND!G20+ARA!G20+AST!G20+BAL!G20+CANA!G20+CANT!G20+CLM!G20+CYL!G20+CAT!G20+CEU!G20+EXT!G20+GAL!G20+MAD!G20+MEL!G20+MUR!G20+NAV!G20+PV!G20+RIO!G20+VAL!G20</f>
        <v>18146</v>
      </c>
      <c r="H20" s="6">
        <f>AND!H20+ARA!H20+AST!H20+BAL!H20+CANA!H20+CANT!H20+CLM!H20+CYL!H20+CAT!H20+CEU!H20+EXT!H20+GAL!H20+MAD!H20+MEL!H20+MUR!H20+NAV!H20+PV!H20+RIO!H20+VAL!H20</f>
        <v>148538</v>
      </c>
      <c r="I20" s="6">
        <f>AND!I20+ARA!I20+AST!I20+BAL!I20+CANA!I20+CANT!I20+CLM!I20+CYL!I20+CAT!I20+CEU!I20+EXT!I20+GAL!I20+MAD!I20+MEL!I20+MUR!I20+NAV!I20+PV!I20+RIO!I20+VAL!I20</f>
        <v>6782</v>
      </c>
      <c r="J20" s="6">
        <f>AND!J20+ARA!J20+AST!J20+BAL!J20+CANA!J20+CANT!J20+CLM!J20+CYL!J20+CAT!J20+CEU!J20+EXT!J20+GAL!J20+MAD!J20+MEL!J20+MUR!J20+NAV!J20+PV!J20+RIO!J20+VAL!J20</f>
        <v>793</v>
      </c>
      <c r="K20" s="6">
        <f>AND!K20+ARA!K20+AST!K20+BAL!K20+CANA!K20+CANT!K20+CLM!K20+CYL!K20+CAT!K20+CEU!K20+EXT!K20+GAL!K20+MAD!K20+MEL!K20+MUR!K20+NAV!K20+PV!K20+RIO!K20+VAL!K20</f>
        <v>293</v>
      </c>
      <c r="L20" s="6">
        <f>AND!L20+ARA!L20+AST!L20+BAL!L20+CANA!L20+CANT!L20+CLM!L20+CYL!L20+CAT!L20+CEU!L20+EXT!L20+GAL!L20+MAD!L20+MEL!L20+MUR!L20+NAV!L20+PV!L20+RIO!L20+VAL!L20</f>
        <v>0</v>
      </c>
      <c r="M20" s="6">
        <f>AND!M20+ARA!M20+AST!M20+BAL!M20+CANA!M20+CANT!M20+CLM!M20+CYL!M20+CAT!M20+CEU!M20+EXT!M20+GAL!M20+MAD!M20+MEL!M20+MUR!M20+NAV!M20+PV!M20+RIO!M20+VAL!M20</f>
        <v>660</v>
      </c>
      <c r="N20" s="5">
        <f t="shared" si="0"/>
        <v>912973</v>
      </c>
    </row>
    <row r="21" spans="1:14" x14ac:dyDescent="0.25">
      <c r="A21" s="143" t="s">
        <v>20</v>
      </c>
      <c r="B21" s="143"/>
      <c r="C21" s="144"/>
      <c r="D21" s="14" t="s">
        <v>15</v>
      </c>
      <c r="E21" s="6">
        <f>AND!E21+ARA!E21+AST!E21+BAL!E21+CANA!E21+CANT!E21+CLM!E21+CYL!E21+CAT!E21+CEU!E21+EXT!E21+GAL!E21+MAD!E21+MEL!E21+MUR!E21+NAV!E21+PV!E21+RIO!E21+VAL!E21</f>
        <v>6525</v>
      </c>
      <c r="F21" s="6">
        <f>AND!F21+ARA!F21+AST!F21+BAL!F21+CANA!F21+CANT!F21+CLM!F21+CYL!F21+CAT!F21+CEU!F21+EXT!F21+GAL!F21+MAD!F21+MEL!F21+MUR!F21+NAV!F21+PV!F21+RIO!F21+VAL!F21</f>
        <v>1009354</v>
      </c>
      <c r="G21" s="6">
        <f>AND!G21+ARA!G21+AST!G21+BAL!G21+CANA!G21+CANT!G21+CLM!G21+CYL!G21+CAT!G21+CEU!G21+EXT!G21+GAL!G21+MAD!G21+MEL!G21+MUR!G21+NAV!G21+PV!G21+RIO!G21+VAL!G21</f>
        <v>41173</v>
      </c>
      <c r="H21" s="6">
        <f>AND!H21+ARA!H21+AST!H21+BAL!H21+CANA!H21+CANT!H21+CLM!H21+CYL!H21+CAT!H21+CEU!H21+EXT!H21+GAL!H21+MAD!H21+MEL!H21+MUR!H21+NAV!H21+PV!H21+RIO!H21+VAL!H21</f>
        <v>497789</v>
      </c>
      <c r="I21" s="6">
        <f>AND!I21+ARA!I21+AST!I21+BAL!I21+CANA!I21+CANT!I21+CLM!I21+CYL!I21+CAT!I21+CEU!I21+EXT!I21+GAL!I21+MAD!I21+MEL!I21+MUR!I21+NAV!I21+PV!I21+RIO!I21+VAL!I21</f>
        <v>131769</v>
      </c>
      <c r="J21" s="6">
        <f>AND!J21+ARA!J21+AST!J21+BAL!J21+CANA!J21+CANT!J21+CLM!J21+CYL!J21+CAT!J21+CEU!J21+EXT!J21+GAL!J21+MAD!J21+MEL!J21+MUR!J21+NAV!J21+PV!J21+RIO!J21+VAL!J21</f>
        <v>14204</v>
      </c>
      <c r="K21" s="6">
        <f>AND!K21+ARA!K21+AST!K21+BAL!K21+CANA!K21+CANT!K21+CLM!K21+CYL!K21+CAT!K21+CEU!K21+EXT!K21+GAL!K21+MAD!K21+MEL!K21+MUR!K21+NAV!K21+PV!K21+RIO!K21+VAL!K21</f>
        <v>134744</v>
      </c>
      <c r="L21" s="6">
        <f>AND!L21+ARA!L21+AST!L21+BAL!L21+CANA!L21+CANT!L21+CLM!L21+CYL!L21+CAT!L21+CEU!L21+EXT!L21+GAL!L21+MAD!L21+MEL!L21+MUR!L21+NAV!L21+PV!L21+RIO!L21+VAL!L21</f>
        <v>6263</v>
      </c>
      <c r="M21" s="6">
        <f>AND!M21+ARA!M21+AST!M21+BAL!M21+CANA!M21+CANT!M21+CLM!M21+CYL!M21+CAT!M21+CEU!M21+EXT!M21+GAL!M21+MAD!M21+MEL!M21+MUR!M21+NAV!M21+PV!M21+RIO!M21+VAL!M21</f>
        <v>3134</v>
      </c>
      <c r="N21" s="4">
        <f t="shared" si="0"/>
        <v>1844955</v>
      </c>
    </row>
    <row r="22" spans="1:14" x14ac:dyDescent="0.25">
      <c r="A22" s="141" t="s">
        <v>27</v>
      </c>
      <c r="B22" s="141"/>
      <c r="C22" s="142"/>
      <c r="D22" s="15" t="s">
        <v>14</v>
      </c>
      <c r="E22" s="6">
        <f>AND!E22+ARA!E22+AST!E22+BAL!E22+CANA!E22+CANT!E22+CLM!E22+CYL!E22+CAT!E22+CEU!E22+EXT!E22+GAL!E22+MAD!E22+MEL!E22+MUR!E22+NAV!E22+PV!E22+RIO!E22+VAL!E22</f>
        <v>26034</v>
      </c>
      <c r="F22" s="6">
        <f>AND!F22+ARA!F22+AST!F22+BAL!F22+CANA!F22+CANT!F22+CLM!F22+CYL!F22+CAT!F22+CEU!F22+EXT!F22+GAL!F22+MAD!F22+MEL!F22+MUR!F22+NAV!F22+PV!F22+RIO!F22+VAL!F22</f>
        <v>445734</v>
      </c>
      <c r="G22" s="6">
        <f>AND!G22+ARA!G22+AST!G22+BAL!G22+CANA!G22+CANT!G22+CLM!G22+CYL!G22+CAT!G22+CEU!G22+EXT!G22+GAL!G22+MAD!G22+MEL!G22+MUR!G22+NAV!G22+PV!G22+RIO!G22+VAL!G22</f>
        <v>17712</v>
      </c>
      <c r="H22" s="6">
        <f>AND!H22+ARA!H22+AST!H22+BAL!H22+CANA!H22+CANT!H22+CLM!H22+CYL!H22+CAT!H22+CEU!H22+EXT!H22+GAL!H22+MAD!H22+MEL!H22+MUR!H22+NAV!H22+PV!H22+RIO!H22+VAL!H22</f>
        <v>254210</v>
      </c>
      <c r="I22" s="6">
        <f>AND!I22+ARA!I22+AST!I22+BAL!I22+CANA!I22+CANT!I22+CLM!I22+CYL!I22+CAT!I22+CEU!I22+EXT!I22+GAL!I22+MAD!I22+MEL!I22+MUR!I22+NAV!I22+PV!I22+RIO!I22+VAL!I22</f>
        <v>122573</v>
      </c>
      <c r="J22" s="6">
        <f>AND!J22+ARA!J22+AST!J22+BAL!J22+CANA!J22+CANT!J22+CLM!J22+CYL!J22+CAT!J22+CEU!J22+EXT!J22+GAL!J22+MAD!J22+MEL!J22+MUR!J22+NAV!J22+PV!J22+RIO!J22+VAL!J22</f>
        <v>12479</v>
      </c>
      <c r="K22" s="6">
        <f>AND!K22+ARA!K22+AST!K22+BAL!K22+CANA!K22+CANT!K22+CLM!K22+CYL!K22+CAT!K22+CEU!K22+EXT!K22+GAL!K22+MAD!K22+MEL!K22+MUR!K22+NAV!K22+PV!K22+RIO!K22+VAL!K22</f>
        <v>126905</v>
      </c>
      <c r="L22" s="6">
        <f>AND!L22+ARA!L22+AST!L22+BAL!L22+CANA!L22+CANT!L22+CLM!L22+CYL!L22+CAT!L22+CEU!L22+EXT!L22+GAL!L22+MAD!L22+MEL!L22+MUR!L22+NAV!L22+PV!L22+RIO!L22+VAL!L22</f>
        <v>6568</v>
      </c>
      <c r="M22" s="6">
        <f>AND!M22+ARA!M22+AST!M22+BAL!M22+CANA!M22+CANT!M22+CLM!M22+CYL!M22+CAT!M22+CEU!M22+EXT!M22+GAL!M22+MAD!M22+MEL!M22+MUR!M22+NAV!M22+PV!M22+RIO!M22+VAL!M22</f>
        <v>3468</v>
      </c>
      <c r="N22" s="5">
        <f t="shared" si="0"/>
        <v>1015683</v>
      </c>
    </row>
    <row r="23" spans="1:14" x14ac:dyDescent="0.25">
      <c r="A23" s="145" t="s">
        <v>33</v>
      </c>
      <c r="B23" s="145"/>
      <c r="C23" s="146"/>
      <c r="D23" s="14" t="s">
        <v>15</v>
      </c>
      <c r="E23" s="6">
        <f>AND!E23+ARA!E23+AST!E23+BAL!E23+CANA!E23+CANT!E23+CLM!E23+CYL!E23+CAT!E23+CEU!E23+EXT!E23+GAL!E23+MAD!E23+MEL!E23+MUR!E23+NAV!E23+PV!E23+RIO!E23+VAL!E23</f>
        <v>5388</v>
      </c>
      <c r="F23" s="6">
        <f>AND!F23+ARA!F23+AST!F23+BAL!F23+CANA!F23+CANT!F23+CLM!F23+CYL!F23+CAT!F23+CEU!F23+EXT!F23+GAL!F23+MAD!F23+MEL!F23+MUR!F23+NAV!F23+PV!F23+RIO!F23+VAL!F23</f>
        <v>288832</v>
      </c>
      <c r="G23" s="6">
        <f>AND!G23+ARA!G23+AST!G23+BAL!G23+CANA!G23+CANT!G23+CLM!G23+CYL!G23+CAT!G23+CEU!G23+EXT!G23+GAL!G23+MAD!G23+MEL!G23+MUR!G23+NAV!G23+PV!G23+RIO!G23+VAL!G23</f>
        <v>10957</v>
      </c>
      <c r="H23" s="6">
        <f>AND!H23+ARA!H23+AST!H23+BAL!H23+CANA!H23+CANT!H23+CLM!H23+CYL!H23+CAT!H23+CEU!H23+EXT!H23+GAL!H23+MAD!H23+MEL!H23+MUR!H23+NAV!H23+PV!H23+RIO!H23+VAL!H23</f>
        <v>160448</v>
      </c>
      <c r="I23" s="6">
        <f>AND!I23+ARA!I23+AST!I23+BAL!I23+CANA!I23+CANT!I23+CLM!I23+CYL!I23+CAT!I23+CEU!I23+EXT!I23+GAL!I23+MAD!I23+MEL!I23+MUR!I23+NAV!I23+PV!I23+RIO!I23+VAL!I23</f>
        <v>25530</v>
      </c>
      <c r="J23" s="6">
        <f>AND!J23+ARA!J23+AST!J23+BAL!J23+CANA!J23+CANT!J23+CLM!J23+CYL!J23+CAT!J23+CEU!J23+EXT!J23+GAL!J23+MAD!J23+MEL!J23+MUR!J23+NAV!J23+PV!J23+RIO!J23+VAL!J23</f>
        <v>2088</v>
      </c>
      <c r="K23" s="6">
        <f>AND!K23+ARA!K23+AST!K23+BAL!K23+CANA!K23+CANT!K23+CLM!K23+CYL!K23+CAT!K23+CEU!K23+EXT!K23+GAL!K23+MAD!K23+MEL!K23+MUR!K23+NAV!K23+PV!K23+RIO!K23+VAL!K23</f>
        <v>62</v>
      </c>
      <c r="L23" s="6">
        <f>AND!L23+ARA!L23+AST!L23+BAL!L23+CANA!L23+CANT!L23+CLM!L23+CYL!L23+CAT!L23+CEU!L23+EXT!L23+GAL!L23+MAD!L23+MEL!L23+MUR!L23+NAV!L23+PV!L23+RIO!L23+VAL!L23</f>
        <v>25454</v>
      </c>
      <c r="M23" s="6">
        <f>AND!M23+ARA!M23+AST!M23+BAL!M23+CANA!M23+CANT!M23+CLM!M23+CYL!M23+CAT!M23+CEU!M23+EXT!M23+GAL!M23+MAD!M23+MEL!M23+MUR!M23+NAV!M23+PV!M23+RIO!M23+VAL!M23</f>
        <v>17517</v>
      </c>
      <c r="N23" s="4">
        <f t="shared" si="0"/>
        <v>536276</v>
      </c>
    </row>
    <row r="24" spans="1:14" x14ac:dyDescent="0.25">
      <c r="A24" s="141" t="s">
        <v>28</v>
      </c>
      <c r="B24" s="141"/>
      <c r="C24" s="142"/>
      <c r="D24" s="15" t="s">
        <v>14</v>
      </c>
      <c r="E24" s="6">
        <f>AND!E24+ARA!E24+AST!E24+BAL!E24+CANA!E24+CANT!E24+CLM!E24+CYL!E24+CAT!E24+CEU!E24+EXT!E24+GAL!E24+MAD!E24+MEL!E24+MUR!E24+NAV!E24+PV!E24+RIO!E24+VAL!E24</f>
        <v>5746</v>
      </c>
      <c r="F24" s="6">
        <f>AND!F24+ARA!F24+AST!F24+BAL!F24+CANA!F24+CANT!F24+CLM!F24+CYL!F24+CAT!F24+CEU!F24+EXT!F24+GAL!F24+MAD!F24+MEL!F24+MUR!F24+NAV!F24+PV!F24+RIO!F24+VAL!F24</f>
        <v>196670</v>
      </c>
      <c r="G24" s="6">
        <f>AND!G24+ARA!G24+AST!G24+BAL!G24+CANA!G24+CANT!G24+CLM!G24+CYL!G24+CAT!G24+CEU!G24+EXT!G24+GAL!G24+MAD!G24+MEL!G24+MUR!G24+NAV!G24+PV!G24+RIO!G24+VAL!G24</f>
        <v>6895</v>
      </c>
      <c r="H24" s="6">
        <f>AND!H24+ARA!H24+AST!H24+BAL!H24+CANA!H24+CANT!H24+CLM!H24+CYL!H24+CAT!H24+CEU!H24+EXT!H24+GAL!H24+MAD!H24+MEL!H24+MUR!H24+NAV!H24+PV!H24+RIO!H24+VAL!H24</f>
        <v>98807</v>
      </c>
      <c r="I24" s="6">
        <f>AND!I24+ARA!I24+AST!I24+BAL!I24+CANA!I24+CANT!I24+CLM!I24+CYL!I24+CAT!I24+CEU!I24+EXT!I24+GAL!I24+MAD!I24+MEL!I24+MUR!I24+NAV!I24+PV!I24+RIO!I24+VAL!I24</f>
        <v>22428</v>
      </c>
      <c r="J24" s="6">
        <f>AND!J24+ARA!J24+AST!J24+BAL!J24+CANA!J24+CANT!J24+CLM!J24+CYL!J24+CAT!J24+CEU!J24+EXT!J24+GAL!J24+MAD!J24+MEL!J24+MUR!J24+NAV!J24+PV!J24+RIO!J24+VAL!J24</f>
        <v>1935</v>
      </c>
      <c r="K24" s="6">
        <f>AND!K24+ARA!K24+AST!K24+BAL!K24+CANA!K24+CANT!K24+CLM!K24+CYL!K24+CAT!K24+CEU!K24+EXT!K24+GAL!K24+MAD!K24+MEL!K24+MUR!K24+NAV!K24+PV!K24+RIO!K24+VAL!K24</f>
        <v>71</v>
      </c>
      <c r="L24" s="6">
        <f>AND!L24+ARA!L24+AST!L24+BAL!L24+CANA!L24+CANT!L24+CLM!L24+CYL!L24+CAT!L24+CEU!L24+EXT!L24+GAL!L24+MAD!L24+MEL!L24+MUR!L24+NAV!L24+PV!L24+RIO!L24+VAL!L24</f>
        <v>5945</v>
      </c>
      <c r="M24" s="6">
        <f>AND!M24+ARA!M24+AST!M24+BAL!M24+CANA!M24+CANT!M24+CLM!M24+CYL!M24+CAT!M24+CEU!M24+EXT!M24+GAL!M24+MAD!M24+MEL!M24+MUR!M24+NAV!M24+PV!M24+RIO!M24+VAL!M24</f>
        <v>1536</v>
      </c>
      <c r="N24" s="5">
        <f t="shared" si="0"/>
        <v>340033</v>
      </c>
    </row>
    <row r="25" spans="1:14" x14ac:dyDescent="0.25">
      <c r="A25" s="143" t="s">
        <v>21</v>
      </c>
      <c r="B25" s="143"/>
      <c r="C25" s="144"/>
      <c r="D25" s="14" t="s">
        <v>15</v>
      </c>
      <c r="E25" s="6">
        <f>AND!E25+ARA!E25+AST!E25+BAL!E25+CANA!E25+CANT!E25+CLM!E25+CYL!E25+CAT!E25+CEU!E25+EXT!E25+GAL!E25+MAD!E25+MEL!E25+MUR!E25+NAV!E25+PV!E25+RIO!E25+VAL!E25</f>
        <v>13152</v>
      </c>
      <c r="F25" s="6">
        <f>AND!F25+ARA!F25+AST!F25+BAL!F25+CANA!F25+CANT!F25+CLM!F25+CYL!F25+CAT!F25+CEU!F25+EXT!F25+GAL!F25+MAD!F25+MEL!F25+MUR!F25+NAV!F25+PV!F25+RIO!F25+VAL!F25</f>
        <v>234407</v>
      </c>
      <c r="G25" s="6">
        <f>AND!G25+ARA!G25+AST!G25+BAL!G25+CANA!G25+CANT!G25+CLM!G25+CYL!G25+CAT!G25+CEU!G25+EXT!G25+GAL!G25+MAD!G25+MEL!G25+MUR!G25+NAV!G25+PV!G25+RIO!G25+VAL!G25</f>
        <v>7359</v>
      </c>
      <c r="H25" s="6">
        <f>AND!H25+ARA!H25+AST!H25+BAL!H25+CANA!H25+CANT!H25+CLM!H25+CYL!H25+CAT!H25+CEU!H25+EXT!H25+GAL!H25+MAD!H25+MEL!H25+MUR!H25+NAV!H25+PV!H25+RIO!H25+VAL!H25</f>
        <v>75877</v>
      </c>
      <c r="I25" s="6">
        <f>AND!I25+ARA!I25+AST!I25+BAL!I25+CANA!I25+CANT!I25+CLM!I25+CYL!I25+CAT!I25+CEU!I25+EXT!I25+GAL!I25+MAD!I25+MEL!I25+MUR!I25+NAV!I25+PV!I25+RIO!I25+VAL!I25</f>
        <v>11630</v>
      </c>
      <c r="J25" s="6">
        <f>AND!J25+ARA!J25+AST!J25+BAL!J25+CANA!J25+CANT!J25+CLM!J25+CYL!J25+CAT!J25+CEU!J25+EXT!J25+GAL!J25+MAD!J25+MEL!J25+MUR!J25+NAV!J25+PV!J25+RIO!J25+VAL!J25</f>
        <v>1559</v>
      </c>
      <c r="K25" s="6">
        <f>AND!K25+ARA!K25+AST!K25+BAL!K25+CANA!K25+CANT!K25+CLM!K25+CYL!K25+CAT!K25+CEU!K25+EXT!K25+GAL!K25+MAD!K25+MEL!K25+MUR!K25+NAV!K25+PV!K25+RIO!K25+VAL!K25</f>
        <v>8830</v>
      </c>
      <c r="L25" s="6">
        <f>AND!L25+ARA!L25+AST!L25+BAL!L25+CANA!L25+CANT!L25+CLM!L25+CYL!L25+CAT!L25+CEU!L25+EXT!L25+GAL!L25+MAD!L25+MEL!L25+MUR!L25+NAV!L25+PV!L25+RIO!L25+VAL!L25</f>
        <v>31207</v>
      </c>
      <c r="M25" s="6">
        <f>AND!M25+ARA!M25+AST!M25+BAL!M25+CANA!M25+CANT!M25+CLM!M25+CYL!M25+CAT!M25+CEU!M25+EXT!M25+GAL!M25+MAD!M25+MEL!M25+MUR!M25+NAV!M25+PV!M25+RIO!M25+VAL!M25</f>
        <v>2291</v>
      </c>
      <c r="N25" s="4">
        <f t="shared" si="0"/>
        <v>386312</v>
      </c>
    </row>
    <row r="26" spans="1:14" x14ac:dyDescent="0.25">
      <c r="A26" s="141" t="s">
        <v>29</v>
      </c>
      <c r="B26" s="141"/>
      <c r="C26" s="142"/>
      <c r="D26" s="15" t="s">
        <v>14</v>
      </c>
      <c r="E26" s="6">
        <f>AND!E26+ARA!E26+AST!E26+BAL!E26+CANA!E26+CANT!E26+CLM!E26+CYL!E26+CAT!E26+CEU!E26+EXT!E26+GAL!E26+MAD!E26+MEL!E26+MUR!E26+NAV!E26+PV!E26+RIO!E26+VAL!E26</f>
        <v>38198</v>
      </c>
      <c r="F26" s="6">
        <f>AND!F26+ARA!F26+AST!F26+BAL!F26+CANA!F26+CANT!F26+CLM!F26+CYL!F26+CAT!F26+CEU!F26+EXT!F26+GAL!F26+MAD!F26+MEL!F26+MUR!F26+NAV!F26+PV!F26+RIO!F26+VAL!F26</f>
        <v>948449</v>
      </c>
      <c r="G26" s="6">
        <f>AND!G26+ARA!G26+AST!G26+BAL!G26+CANA!G26+CANT!G26+CLM!G26+CYL!G26+CAT!G26+CEU!G26+EXT!G26+GAL!G26+MAD!G26+MEL!G26+MUR!G26+NAV!G26+PV!G26+RIO!G26+VAL!G26</f>
        <v>32265</v>
      </c>
      <c r="H26" s="6">
        <f>AND!H26+ARA!H26+AST!H26+BAL!H26+CANA!H26+CANT!H26+CLM!H26+CYL!H26+CAT!H26+CEU!H26+EXT!H26+GAL!H26+MAD!H26+MEL!H26+MUR!H26+NAV!H26+PV!H26+RIO!H26+VAL!H26</f>
        <v>369203</v>
      </c>
      <c r="I26" s="6">
        <f>AND!I26+ARA!I26+AST!I26+BAL!I26+CANA!I26+CANT!I26+CLM!I26+CYL!I26+CAT!I26+CEU!I26+EXT!I26+GAL!I26+MAD!I26+MEL!I26+MUR!I26+NAV!I26+PV!I26+RIO!I26+VAL!I26</f>
        <v>48631</v>
      </c>
      <c r="J26" s="6">
        <f>AND!J26+ARA!J26+AST!J26+BAL!J26+CANA!J26+CANT!J26+CLM!J26+CYL!J26+CAT!J26+CEU!J26+EXT!J26+GAL!J26+MAD!J26+MEL!J26+MUR!J26+NAV!J26+PV!J26+RIO!J26+VAL!J26</f>
        <v>6603</v>
      </c>
      <c r="K26" s="6">
        <f>AND!K26+ARA!K26+AST!K26+BAL!K26+CANA!K26+CANT!K26+CLM!K26+CYL!K26+CAT!K26+CEU!K26+EXT!K26+GAL!K26+MAD!K26+MEL!K26+MUR!K26+NAV!K26+PV!K26+RIO!K26+VAL!K26</f>
        <v>38695</v>
      </c>
      <c r="L26" s="6">
        <f>AND!L26+ARA!L26+AST!L26+BAL!L26+CANA!L26+CANT!L26+CLM!L26+CYL!L26+CAT!L26+CEU!L26+EXT!L26+GAL!L26+MAD!L26+MEL!L26+MUR!L26+NAV!L26+PV!L26+RIO!L26+VAL!L26</f>
        <v>7050</v>
      </c>
      <c r="M26" s="6">
        <f>AND!M26+ARA!M26+AST!M26+BAL!M26+CANA!M26+CANT!M26+CLM!M26+CYL!M26+CAT!M26+CEU!M26+EXT!M26+GAL!M26+MAD!M26+MEL!M26+MUR!M26+NAV!M26+PV!M26+RIO!M26+VAL!M26</f>
        <v>2828</v>
      </c>
      <c r="N26" s="5">
        <f t="shared" si="0"/>
        <v>1491922</v>
      </c>
    </row>
    <row r="27" spans="1:14" x14ac:dyDescent="0.25">
      <c r="A27" s="143" t="s">
        <v>22</v>
      </c>
      <c r="B27" s="143"/>
      <c r="C27" s="144"/>
      <c r="D27" s="14" t="s">
        <v>15</v>
      </c>
      <c r="E27" s="6">
        <f>AND!E27+ARA!E27+AST!E27+BAL!E27+CANA!E27+CANT!E27+CLM!E27+CYL!E27+CAT!E27+CEU!E27+EXT!E27+GAL!E27+MAD!E27+MEL!E27+MUR!E27+NAV!E27+PV!E27+RIO!E27+VAL!E27</f>
        <v>15535</v>
      </c>
      <c r="F27" s="6">
        <f>AND!F27+ARA!F27+AST!F27+BAL!F27+CANA!F27+CANT!F27+CLM!F27+CYL!F27+CAT!F27+CEU!F27+EXT!F27+GAL!F27+MAD!F27+MEL!F27+MUR!F27+NAV!F27+PV!F27+RIO!F27+VAL!F27</f>
        <v>2117642</v>
      </c>
      <c r="G27" s="6">
        <f>AND!G27+ARA!G27+AST!G27+BAL!G27+CANA!G27+CANT!G27+CLM!G27+CYL!G27+CAT!G27+CEU!G27+EXT!G27+GAL!G27+MAD!G27+MEL!G27+MUR!G27+NAV!G27+PV!G27+RIO!G27+VAL!G27</f>
        <v>89639</v>
      </c>
      <c r="H27" s="6">
        <f>AND!H27+ARA!H27+AST!H27+BAL!H27+CANA!H27+CANT!H27+CLM!H27+CYL!H27+CAT!H27+CEU!H27+EXT!H27+GAL!H27+MAD!H27+MEL!H27+MUR!H27+NAV!H27+PV!H27+RIO!H27+VAL!H27</f>
        <v>863737</v>
      </c>
      <c r="I27" s="6">
        <f>AND!I27+ARA!I27+AST!I27+BAL!I27+CANA!I27+CANT!I27+CLM!I27+CYL!I27+CAT!I27+CEU!I27+EXT!I27+GAL!I27+MAD!I27+MEL!I27+MUR!I27+NAV!I27+PV!I27+RIO!I27+VAL!I27</f>
        <v>123299</v>
      </c>
      <c r="J27" s="6">
        <f>AND!J27+ARA!J27+AST!J27+BAL!J27+CANA!J27+CANT!J27+CLM!J27+CYL!J27+CAT!J27+CEU!J27+EXT!J27+GAL!J27+MAD!J27+MEL!J27+MUR!J27+NAV!J27+PV!J27+RIO!J27+VAL!J27</f>
        <v>11250</v>
      </c>
      <c r="K27" s="6">
        <f>AND!K27+ARA!K27+AST!K27+BAL!K27+CANA!K27+CANT!K27+CLM!K27+CYL!K27+CAT!K27+CEU!K27+EXT!K27+GAL!K27+MAD!K27+MEL!K27+MUR!K27+NAV!K27+PV!K27+RIO!K27+VAL!K27</f>
        <v>94</v>
      </c>
      <c r="L27" s="6">
        <f>AND!L27+ARA!L27+AST!L27+BAL!L27+CANA!L27+CANT!L27+CLM!L27+CYL!L27+CAT!L27+CEU!L27+EXT!L27+GAL!L27+MAD!L27+MEL!L27+MUR!L27+NAV!L27+PV!L27+RIO!L27+VAL!L27</f>
        <v>14236</v>
      </c>
      <c r="M27" s="6">
        <f>AND!M27+ARA!M27+AST!M27+BAL!M27+CANA!M27+CANT!M27+CLM!M27+CYL!M27+CAT!M27+CEU!M27+EXT!M27+GAL!M27+MAD!M27+MEL!M27+MUR!M27+NAV!M27+PV!M27+RIO!M27+VAL!M27</f>
        <v>3268</v>
      </c>
      <c r="N27" s="4">
        <f t="shared" si="0"/>
        <v>3238700</v>
      </c>
    </row>
    <row r="28" spans="1:14" x14ac:dyDescent="0.25">
      <c r="A28" s="141" t="s">
        <v>31</v>
      </c>
      <c r="B28" s="141"/>
      <c r="C28" s="142"/>
      <c r="D28" s="15" t="s">
        <v>14</v>
      </c>
      <c r="E28" s="6">
        <f>AND!E28+ARA!E28+AST!E28+BAL!E28+CANA!E28+CANT!E28+CLM!E28+CYL!E28+CAT!E28+CEU!E28+EXT!E28+GAL!E28+MAD!E28+MEL!E28+MUR!E28+NAV!E28+PV!E28+RIO!E28+VAL!E28</f>
        <v>10387</v>
      </c>
      <c r="F28" s="6">
        <f>AND!F28+ARA!F28+AST!F28+BAL!F28+CANA!F28+CANT!F28+CLM!F28+CYL!F28+CAT!F28+CEU!F28+EXT!F28+GAL!F28+MAD!F28+MEL!F28+MUR!F28+NAV!F28+PV!F28+RIO!F28+VAL!F28</f>
        <v>175702</v>
      </c>
      <c r="G28" s="6">
        <f>AND!G28+ARA!G28+AST!G28+BAL!G28+CANA!G28+CANT!G28+CLM!G28+CYL!G28+CAT!G28+CEU!G28+EXT!G28+GAL!G28+MAD!G28+MEL!G28+MUR!G28+NAV!G28+PV!G28+RIO!G28+VAL!G28</f>
        <v>6047</v>
      </c>
      <c r="H28" s="6">
        <f>AND!H28+ARA!H28+AST!H28+BAL!H28+CANA!H28+CANT!H28+CLM!H28+CYL!H28+CAT!H28+CEU!H28+EXT!H28+GAL!H28+MAD!H28+MEL!H28+MUR!H28+NAV!H28+PV!H28+RIO!H28+VAL!H28</f>
        <v>76283</v>
      </c>
      <c r="I28" s="6">
        <f>AND!I28+ARA!I28+AST!I28+BAL!I28+CANA!I28+CANT!I28+CLM!I28+CYL!I28+CAT!I28+CEU!I28+EXT!I28+GAL!I28+MAD!I28+MEL!I28+MUR!I28+NAV!I28+PV!I28+RIO!I28+VAL!I28</f>
        <v>10035</v>
      </c>
      <c r="J28" s="6">
        <f>AND!J28+ARA!J28+AST!J28+BAL!J28+CANA!J28+CANT!J28+CLM!J28+CYL!J28+CAT!J28+CEU!J28+EXT!J28+GAL!J28+MAD!J28+MEL!J28+MUR!J28+NAV!J28+PV!J28+RIO!J28+VAL!J28</f>
        <v>1197</v>
      </c>
      <c r="K28" s="6">
        <f>AND!K28+ARA!K28+AST!K28+BAL!K28+CANA!K28+CANT!K28+CLM!K28+CYL!K28+CAT!K28+CEU!K28+EXT!K28+GAL!K28+MAD!K28+MEL!K28+MUR!K28+NAV!K28+PV!K28+RIO!K28+VAL!K28</f>
        <v>73</v>
      </c>
      <c r="L28" s="6">
        <f>AND!L28+ARA!L28+AST!L28+BAL!L28+CANA!L28+CANT!L28+CLM!L28+CYL!L28+CAT!L28+CEU!L28+EXT!L28+GAL!L28+MAD!L28+MEL!L28+MUR!L28+NAV!L28+PV!L28+RIO!L28+VAL!L28</f>
        <v>1415</v>
      </c>
      <c r="M28" s="6">
        <f>AND!M28+ARA!M28+AST!M28+BAL!M28+CANA!M28+CANT!M28+CLM!M28+CYL!M28+CAT!M28+CEU!M28+EXT!M28+GAL!M28+MAD!M28+MEL!M28+MUR!M28+NAV!M28+PV!M28+RIO!M28+VAL!M28</f>
        <v>727</v>
      </c>
      <c r="N28" s="5">
        <f t="shared" si="0"/>
        <v>281866</v>
      </c>
    </row>
    <row r="29" spans="1:14" x14ac:dyDescent="0.25">
      <c r="A29" s="143" t="s">
        <v>23</v>
      </c>
      <c r="B29" s="143"/>
      <c r="C29" s="144"/>
      <c r="D29" s="14" t="s">
        <v>15</v>
      </c>
      <c r="E29" s="6">
        <f>AND!E29+ARA!E29+AST!E29+BAL!E29+CANA!E29+CANT!E29+CLM!E29+CYL!E29+CAT!E29+CEU!E29+EXT!E29+GAL!E29+MAD!E29+MEL!E29+MUR!E29+NAV!E29+PV!E29+RIO!E29+VAL!E29</f>
        <v>2833</v>
      </c>
      <c r="F29" s="6">
        <f>AND!F29+ARA!F29+AST!F29+BAL!F29+CANA!F29+CANT!F29+CLM!F29+CYL!F29+CAT!F29+CEU!F29+EXT!F29+GAL!F29+MAD!F29+MEL!F29+MUR!F29+NAV!F29+PV!F29+RIO!F29+VAL!F29</f>
        <v>140</v>
      </c>
      <c r="G29" s="6">
        <f>AND!G29+ARA!G29+AST!G29+BAL!G29+CANA!G29+CANT!G29+CLM!G29+CYL!G29+CAT!G29+CEU!G29+EXT!G29+GAL!G29+MAD!G29+MEL!G29+MUR!G29+NAV!G29+PV!G29+RIO!G29+VAL!G29</f>
        <v>1652</v>
      </c>
      <c r="H29" s="6">
        <f>AND!H29+ARA!H29+AST!H29+BAL!H29+CANA!H29+CANT!H29+CLM!H29+CYL!H29+CAT!H29+CEU!H29+EXT!H29+GAL!H29+MAD!H29+MEL!H29+MUR!H29+NAV!H29+PV!H29+RIO!H29+VAL!H29</f>
        <v>119</v>
      </c>
      <c r="I29" s="6">
        <f>AND!I29+ARA!I29+AST!I29+BAL!I29+CANA!I29+CANT!I29+CLM!I29+CYL!I29+CAT!I29+CEU!I29+EXT!I29+GAL!I29+MAD!I29+MEL!I29+MUR!I29+NAV!I29+PV!I29+RIO!I29+VAL!I29</f>
        <v>93</v>
      </c>
      <c r="J29" s="6">
        <f>AND!J29+ARA!J29+AST!J29+BAL!J29+CANA!J29+CANT!J29+CLM!J29+CYL!J29+CAT!J29+CEU!J29+EXT!J29+GAL!J29+MAD!J29+MEL!J29+MUR!J29+NAV!J29+PV!J29+RIO!J29+VAL!J29</f>
        <v>21</v>
      </c>
      <c r="K29" s="6">
        <f>AND!K29+ARA!K29+AST!K29+BAL!K29+CANA!K29+CANT!K29+CLM!K29+CYL!K29+CAT!K29+CEU!K29+EXT!K29+GAL!K29+MAD!K29+MEL!K29+MUR!K29+NAV!K29+PV!K29+RIO!K29+VAL!K29</f>
        <v>18</v>
      </c>
      <c r="L29" s="6">
        <f>AND!L29+ARA!L29+AST!L29+BAL!L29+CANA!L29+CANT!L29+CLM!L29+CYL!L29+CAT!L29+CEU!L29+EXT!L29+GAL!L29+MAD!L29+MEL!L29+MUR!L29+NAV!L29+PV!L29+RIO!L29+VAL!L29</f>
        <v>319</v>
      </c>
      <c r="M29" s="6">
        <f>AND!M29+ARA!M29+AST!M29+BAL!M29+CANA!M29+CANT!M29+CLM!M29+CYL!M29+CAT!M29+CEU!M29+EXT!M29+GAL!M29+MAD!M29+MEL!M29+MUR!M29+NAV!M29+PV!M29+RIO!M29+VAL!M29</f>
        <v>92</v>
      </c>
      <c r="N29" s="4">
        <f t="shared" si="0"/>
        <v>5287</v>
      </c>
    </row>
    <row r="30" spans="1:14" x14ac:dyDescent="0.25">
      <c r="A30" s="141" t="s">
        <v>32</v>
      </c>
      <c r="B30" s="141"/>
      <c r="C30" s="142"/>
      <c r="D30" s="15" t="s">
        <v>14</v>
      </c>
      <c r="E30" s="6">
        <f>AND!E30+ARA!E30+AST!E30+BAL!E30+CANA!E30+CANT!E30+CLM!E30+CYL!E30+CAT!E30+CEU!E30+EXT!E30+GAL!E30+MAD!E30+MEL!E30+MUR!E30+NAV!E30+PV!E30+RIO!E30+VAL!E30</f>
        <v>32428</v>
      </c>
      <c r="F30" s="6">
        <f>AND!F30+ARA!F30+AST!F30+BAL!F30+CANA!F30+CANT!F30+CLM!F30+CYL!F30+CAT!F30+CEU!F30+EXT!F30+GAL!F30+MAD!F30+MEL!F30+MUR!F30+NAV!F30+PV!F30+RIO!F30+VAL!F30</f>
        <v>69111</v>
      </c>
      <c r="G30" s="6">
        <f>AND!G30+ARA!G30+AST!G30+BAL!G30+CANA!G30+CANT!G30+CLM!G30+CYL!G30+CAT!G30+CEU!G30+EXT!G30+GAL!G30+MAD!G30+MEL!G30+MUR!G30+NAV!G30+PV!G30+RIO!G30+VAL!G30</f>
        <v>5987</v>
      </c>
      <c r="H30" s="6">
        <f>AND!H30+ARA!H30+AST!H30+BAL!H30+CANA!H30+CANT!H30+CLM!H30+CYL!H30+CAT!H30+CEU!H30+EXT!H30+GAL!H30+MAD!H30+MEL!H30+MUR!H30+NAV!H30+PV!H30+RIO!H30+VAL!H30</f>
        <v>39102</v>
      </c>
      <c r="I30" s="6">
        <f>AND!I30+ARA!I30+AST!I30+BAL!I30+CANA!I30+CANT!I30+CLM!I30+CYL!I30+CAT!I30+CEU!I30+EXT!I30+GAL!I30+MAD!I30+MEL!I30+MUR!I30+NAV!I30+PV!I30+RIO!I30+VAL!I30</f>
        <v>29436</v>
      </c>
      <c r="J30" s="6">
        <f>AND!J30+ARA!J30+AST!J30+BAL!J30+CANA!J30+CANT!J30+CLM!J30+CYL!J30+CAT!J30+CEU!J30+EXT!J30+GAL!J30+MAD!J30+MEL!J30+MUR!J30+NAV!J30+PV!J30+RIO!J30+VAL!J30</f>
        <v>11224</v>
      </c>
      <c r="K30" s="6">
        <f>AND!K30+ARA!K30+AST!K30+BAL!K30+CANA!K30+CANT!K30+CLM!K30+CYL!K30+CAT!K30+CEU!K30+EXT!K30+GAL!K30+MAD!K30+MEL!K30+MUR!K30+NAV!K30+PV!K30+RIO!K30+VAL!K30</f>
        <v>2450</v>
      </c>
      <c r="L30" s="6">
        <f>AND!L30+ARA!L30+AST!L30+BAL!L30+CANA!L30+CANT!L30+CLM!L30+CYL!L30+CAT!L30+CEU!L30+EXT!L30+GAL!L30+MAD!L30+MEL!L30+MUR!L30+NAV!L30+PV!L30+RIO!L30+VAL!L30</f>
        <v>3027</v>
      </c>
      <c r="M30" s="6">
        <f>AND!M30+ARA!M30+AST!M30+BAL!M30+CANA!M30+CANT!M30+CLM!M30+CYL!M30+CAT!M30+CEU!M30+EXT!M30+GAL!M30+MAD!M30+MEL!M30+MUR!M30+NAV!M30+PV!M30+RIO!M30+VAL!M30</f>
        <v>5686</v>
      </c>
      <c r="N30" s="5">
        <f t="shared" si="0"/>
        <v>198451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202744</v>
      </c>
      <c r="F31" s="4">
        <f t="shared" ref="F31:N32" si="1">F11+F13+F15+F17+F19+F21+F23+F25+F27+F29</f>
        <v>10453122</v>
      </c>
      <c r="G31" s="4">
        <f t="shared" si="1"/>
        <v>400964</v>
      </c>
      <c r="H31" s="4">
        <f t="shared" si="1"/>
        <v>4233668</v>
      </c>
      <c r="I31" s="4">
        <f t="shared" si="1"/>
        <v>766425</v>
      </c>
      <c r="J31" s="4">
        <f t="shared" si="1"/>
        <v>91528</v>
      </c>
      <c r="K31" s="4">
        <f t="shared" si="1"/>
        <v>355009</v>
      </c>
      <c r="L31" s="4">
        <f t="shared" si="1"/>
        <v>436872</v>
      </c>
      <c r="M31" s="4">
        <f t="shared" si="1"/>
        <v>61952</v>
      </c>
      <c r="N31" s="4">
        <f t="shared" si="1"/>
        <v>17002284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311261</v>
      </c>
      <c r="F32" s="5">
        <f t="shared" si="1"/>
        <v>4031927</v>
      </c>
      <c r="G32" s="5">
        <f t="shared" si="1"/>
        <v>135868</v>
      </c>
      <c r="H32" s="5">
        <f t="shared" si="1"/>
        <v>1616787</v>
      </c>
      <c r="I32" s="5">
        <f t="shared" si="1"/>
        <v>367593</v>
      </c>
      <c r="J32" s="5">
        <f t="shared" si="1"/>
        <v>54971</v>
      </c>
      <c r="K32" s="5">
        <f t="shared" si="1"/>
        <v>241450</v>
      </c>
      <c r="L32" s="5">
        <f t="shared" si="1"/>
        <v>94901</v>
      </c>
      <c r="M32" s="5">
        <f t="shared" si="1"/>
        <v>31518</v>
      </c>
      <c r="N32" s="5">
        <f t="shared" si="1"/>
        <v>6886276</v>
      </c>
    </row>
    <row r="33" spans="1:15" x14ac:dyDescent="0.25">
      <c r="A33" s="162" t="s">
        <v>40</v>
      </c>
      <c r="B33" s="160" t="s">
        <v>38</v>
      </c>
      <c r="C33" s="165" t="s">
        <v>35</v>
      </c>
      <c r="D33" s="166"/>
      <c r="E33" s="7">
        <f>AND!E33+ARA!E33+AST!E33+BAL!E33+CANA!E33+CANT!E33+CLM!E33+CYL!E33+CAT!E33+CEU!E33+EXT!E33+GAL!E33+MAD!E33+MEL!E33+MUR!E33+NAV!E33+PV!E33+RIO!E33+VAL!E33</f>
        <v>803921</v>
      </c>
      <c r="F33" s="78">
        <f>AND!F33+ARA!F33+AST!F33+BAL!F33+CANA!F33+CANT!F33+CLM!F33+CYL!F33+CAT!F33+CEU!F33+EXT!F33+GAL!F33+MAD!F33+MEL!F33+MUR!F33+NAV!F33+PV!F33+RIO!F33+VAL!F33</f>
        <v>10723077</v>
      </c>
      <c r="G33" s="78">
        <f>AND!G33+ARA!G33+AST!G33+BAL!G33+CANA!G33+CANT!G33+CLM!G33+CYL!G33+CAT!G33+CEU!G33+EXT!G33+GAL!G33+MAD!G33+MEL!G33+MUR!G33+NAV!G33+PV!G33+RIO!G33+VAL!G33</f>
        <v>483150</v>
      </c>
      <c r="H33" s="78">
        <f>AND!H33+ARA!H33+AST!H33+BAL!H33+CANA!H33+CANT!H33+CLM!H33+CYL!H33+CAT!H33+CEU!H33+EXT!H33+GAL!H33+MAD!H33+MEL!H33+MUR!H33+NAV!H33+PV!H33+RIO!H33+VAL!H33</f>
        <v>2583608</v>
      </c>
      <c r="I33" s="78">
        <f>AND!I33+ARA!I33+AST!I33+BAL!I33+CANA!I33+CANT!I33+CLM!I33+CYL!I33+CAT!I33+CEU!I33+EXT!I33+GAL!I33+MAD!I33+MEL!I33+MUR!I33+NAV!I33+PV!I33+RIO!I33+VAL!I33</f>
        <v>397421</v>
      </c>
      <c r="J33" s="78">
        <f>AND!J33+ARA!J33+AST!J33+BAL!J33+CANA!J33+CANT!J33+CLM!J33+CYL!J33+CAT!J33+CEU!J33+EXT!J33+GAL!J33+MAD!J33+MEL!J33+MUR!J33+NAV!J33+PV!J33+RIO!J33+VAL!J33</f>
        <v>64101</v>
      </c>
      <c r="K33" s="78">
        <f>AND!K33+ARA!K33+AST!K33+BAL!K33+CANA!K33+CANT!K33+CLM!K33+CYL!K33+CAT!K33+CEU!K33+EXT!K33+GAL!K33+MAD!K33+MEL!K33+MUR!K33+NAV!K33+PV!K33+RIO!K33+VAL!K33</f>
        <v>268541</v>
      </c>
      <c r="L33" s="78">
        <f>AND!L33+ARA!L33+AST!L33+BAL!L33+CANA!L33+CANT!L33+CLM!L33+CYL!L33+CAT!L33+CEU!L33+EXT!L33+GAL!L33+MAD!L33+MEL!L33+MUR!L33+NAV!L33+PV!L33+RIO!L33+VAL!L33</f>
        <v>458931</v>
      </c>
      <c r="M33" s="78">
        <f>AND!M33+ARA!M33+AST!M33+BAL!M33+CANA!M33+CANT!M33+CLM!M33+CYL!M33+CAT!M33+CEU!M33+EXT!M33+GAL!M33+MAD!M33+MEL!M33+MUR!M33+NAV!M33+PV!M33+RIO!M33+VAL!M33</f>
        <v>64776</v>
      </c>
      <c r="N33" s="10">
        <f>SUM(E33:M33)</f>
        <v>15847526</v>
      </c>
      <c r="O33" s="112"/>
    </row>
    <row r="34" spans="1:15" x14ac:dyDescent="0.25">
      <c r="A34" s="163"/>
      <c r="B34" s="161"/>
      <c r="C34" s="167" t="s">
        <v>36</v>
      </c>
      <c r="D34" s="168"/>
      <c r="E34" s="78">
        <f>AND!E34+ARA!E34+AST!E34+BAL!E34+CANA!E34+CANT!E34+CLM!E34+CYL!E34+CAT!E34+CEU!E34+EXT!E34+GAL!E34+MAD!E34+MEL!E34+MUR!E34+NAV!E34+PV!E34+RIO!E34+VAL!E34</f>
        <v>165946.1210045662</v>
      </c>
      <c r="F34" s="78">
        <f>AND!F34+ARA!F34+AST!F34+BAL!F34+CANA!F34+CANT!F34+CLM!F34+CYL!F34+CAT!F34+CEU!F34+EXT!F34+GAL!F34+MAD!F34+MEL!F34+MUR!F34+NAV!F34+PV!F34+RIO!F34+VAL!F34</f>
        <v>2289085.0833673328</v>
      </c>
      <c r="G34" s="78">
        <f>AND!G34+ARA!G34+AST!G34+BAL!G34+CANA!G34+CANT!G34+CLM!G34+CYL!G34+CAT!G34+CEU!G34+EXT!G34+GAL!G34+MAD!G34+MEL!G34+MUR!G34+NAV!G34+PV!G34+RIO!G34+VAL!G34</f>
        <v>80066.055555555562</v>
      </c>
      <c r="H34" s="78">
        <f>AND!H34+ARA!H34+AST!H34+BAL!H34+CANA!H34+CANT!H34+CLM!H34+CYL!H34+CAT!H34+CEU!H34+EXT!H34+GAL!H34+MAD!H34+MEL!H34+MUR!H34+NAV!H34+PV!H34+RIO!H34+VAL!H34</f>
        <v>791106.11838565022</v>
      </c>
      <c r="I34" s="78">
        <f>AND!I34+ARA!I34+AST!I34+BAL!I34+CANA!I34+CANT!I34+CLM!I34+CYL!I34+CAT!I34+CEU!I34+EXT!I34+GAL!I34+MAD!I34+MEL!I34+MUR!I34+NAV!I34+PV!I34+RIO!I34+VAL!I34</f>
        <v>143997.14717581542</v>
      </c>
      <c r="J34" s="78">
        <f>AND!J34+ARA!J34+AST!J34+BAL!J34+CANA!J34+CANT!J34+CLM!J34+CYL!J34+CAT!J34+CEU!J34+EXT!J34+GAL!J34+MAD!J34+MEL!J34+MUR!J34+NAV!J34+PV!J34+RIO!J34+VAL!J34</f>
        <v>20689.161290322583</v>
      </c>
      <c r="K34" s="78">
        <f>AND!K34+ARA!K34+AST!K34+BAL!K34+CANA!K34+CANT!K34+CLM!K34+CYL!K34+CAT!K34+CEU!K34+EXT!K34+GAL!K34+MAD!K34+MEL!K34+MUR!K34+NAV!K34+PV!K34+RIO!K34+VAL!K34</f>
        <v>93203.170918367337</v>
      </c>
      <c r="L34" s="78">
        <f>AND!L34+ARA!L34+AST!L34+BAL!L34+CANA!L34+CANT!L34+CLM!L34+CYL!L34+CAT!L34+CEU!L34+EXT!L34+GAL!L34+MAD!L34+MEL!L34+MUR!L34+NAV!L34+PV!L34+RIO!L34+VAL!L34</f>
        <v>52601.435435435436</v>
      </c>
      <c r="M34" s="78">
        <f>AND!M34+ARA!M34+AST!M34+BAL!M34+CANA!M34+CANT!M34+CLM!M34+CYL!M34+CAT!M34+CEU!M34+EXT!M34+GAL!M34+MAD!M34+MEL!M34+MUR!M34+NAV!M34+PV!M34+RIO!M34+VAL!M34</f>
        <v>25159.247706422018</v>
      </c>
      <c r="N34" s="11">
        <f>SUM(E34:M34)</f>
        <v>3661853.5408394672</v>
      </c>
    </row>
    <row r="35" spans="1:15" x14ac:dyDescent="0.25">
      <c r="A35" s="163"/>
      <c r="B35" s="161"/>
      <c r="C35" s="156" t="s">
        <v>37</v>
      </c>
      <c r="D35" s="157"/>
      <c r="E35" s="13">
        <f>E34/(E33+E34)</f>
        <v>0.17110191428355978</v>
      </c>
      <c r="F35" s="13">
        <f t="shared" ref="F35:N35" si="2">F34/(F33+F34)</f>
        <v>0.17591888793741151</v>
      </c>
      <c r="G35" s="13">
        <f t="shared" si="2"/>
        <v>0.14215868806612503</v>
      </c>
      <c r="H35" s="13">
        <f t="shared" si="2"/>
        <v>0.23442166969808062</v>
      </c>
      <c r="I35" s="13">
        <f t="shared" si="2"/>
        <v>0.26596291226465862</v>
      </c>
      <c r="J35" s="13">
        <f t="shared" si="2"/>
        <v>0.24400426860237517</v>
      </c>
      <c r="K35" s="13">
        <f t="shared" si="2"/>
        <v>0.25764940643480316</v>
      </c>
      <c r="L35" s="13">
        <f t="shared" si="2"/>
        <v>0.10283108516991525</v>
      </c>
      <c r="M35" s="13">
        <f t="shared" si="2"/>
        <v>0.27974846734786352</v>
      </c>
      <c r="N35" s="13">
        <f t="shared" si="2"/>
        <v>0.18769707838088948</v>
      </c>
    </row>
    <row r="36" spans="1:15" x14ac:dyDescent="0.25">
      <c r="A36" s="163"/>
      <c r="B36" s="160" t="s">
        <v>39</v>
      </c>
      <c r="C36" s="165" t="s">
        <v>35</v>
      </c>
      <c r="D36" s="166"/>
      <c r="E36" s="9">
        <f>AND!E36+ARA!E36+AST!E36+BAL!E36+CANA!E36+CANT!E36+CLM!E36+CYL!E36+CAT!E36+CEU!E36+EXT!E36+GAL!E36+MAD!E36+MEL!E36+MUR!E36+NAV!E36+PV!E36+RIO!E36+VAL!E36</f>
        <v>157818</v>
      </c>
      <c r="F36" s="82">
        <f>AND!F36+ARA!F36+AST!F36+BAL!F36+CANA!F36+CANT!F36+CLM!F36+CYL!F36+CAT!F36+CEU!F36+EXT!F36+GAL!F36+MAD!F36+MEL!F36+MUR!F36+NAV!F36+PV!F36+RIO!F36+VAL!F36</f>
        <v>2153111</v>
      </c>
      <c r="G36" s="82">
        <f>AND!G36+ARA!G36+AST!G36+BAL!G36+CANA!G36+CANT!G36+CLM!G36+CYL!G36+CAT!G36+CEU!G36+EXT!G36+GAL!G36+MAD!G36+MEL!G36+MUR!G36+NAV!G36+PV!G36+RIO!G36+VAL!G36</f>
        <v>83434</v>
      </c>
      <c r="H36" s="82">
        <f>AND!H36+ARA!H36+AST!H36+BAL!H36+CANA!H36+CANT!H36+CLM!H36+CYL!H36+CAT!H36+CEU!H36+EXT!H36+GAL!H36+MAD!H36+MEL!H36+MUR!H36+NAV!H36+PV!H36+RIO!H36+VAL!H36</f>
        <v>751076</v>
      </c>
      <c r="I36" s="82">
        <f>AND!I36+ARA!I36+AST!I36+BAL!I36+CANA!I36+CANT!I36+CLM!I36+CYL!I36+CAT!I36+CEU!I36+EXT!I36+GAL!I36+MAD!I36+MEL!I36+MUR!I36+NAV!I36+PV!I36+RIO!I36+VAL!I36</f>
        <v>139681</v>
      </c>
      <c r="J36" s="82">
        <f>AND!J36+ARA!J36+AST!J36+BAL!J36+CANA!J36+CANT!J36+CLM!J36+CYL!J36+CAT!J36+CEU!J36+EXT!J36+GAL!J36+MAD!J36+MEL!J36+MUR!J36+NAV!J36+PV!J36+RIO!J36+VAL!J36</f>
        <v>21933</v>
      </c>
      <c r="K36" s="82">
        <f>AND!K36+ARA!K36+AST!K36+BAL!K36+CANA!K36+CANT!K36+CLM!K36+CYL!K36+CAT!K36+CEU!K36+EXT!K36+GAL!K36+MAD!K36+MEL!K36+MUR!K36+NAV!K36+PV!K36+RIO!K36+VAL!K36</f>
        <v>84409</v>
      </c>
      <c r="L36" s="82">
        <f>AND!L36+ARA!L36+AST!L36+BAL!L36+CANA!L36+CANT!L36+CLM!L36+CYL!L36+CAT!L36+CEU!L36+EXT!L36+GAL!L36+MAD!L36+MEL!L36+MUR!L36+NAV!L36+PV!L36+RIO!L36+VAL!L36</f>
        <v>55580</v>
      </c>
      <c r="M36" s="82">
        <f>AND!M36+ARA!M36+AST!M36+BAL!M36+CANA!M36+CANT!M36+CLM!M36+CYL!M36+CAT!M36+CEU!M36+EXT!M36+GAL!M36+MAD!M36+MEL!M36+MUR!M36+NAV!M36+PV!M36+RIO!M36+VAL!M36</f>
        <v>10352</v>
      </c>
      <c r="N36" s="12">
        <f>SUM(E36:M36)</f>
        <v>3457394</v>
      </c>
    </row>
    <row r="37" spans="1:15" x14ac:dyDescent="0.25">
      <c r="A37" s="163"/>
      <c r="B37" s="161"/>
      <c r="C37" s="167" t="s">
        <v>36</v>
      </c>
      <c r="D37" s="168"/>
      <c r="E37" s="82">
        <f>AND!E37+ARA!E37+AST!E37+BAL!E37+CANA!E37+CANT!E37+CLM!E37+CYL!E37+CAT!E37+CEU!E37+EXT!E37+GAL!E37+MAD!E37+MEL!E37+MUR!E37+NAV!E37+PV!E37+RIO!E37+VAL!E37</f>
        <v>8184</v>
      </c>
      <c r="F37" s="82">
        <f>AND!F37+ARA!F37+AST!F37+BAL!F37+CANA!F37+CANT!F37+CLM!F37+CYL!F37+CAT!F37+CEU!F37+EXT!F37+GAL!F37+MAD!F37+MEL!F37+MUR!F37+NAV!F37+PV!F37+RIO!F37+VAL!F37</f>
        <v>146727</v>
      </c>
      <c r="G37" s="82">
        <f>AND!G37+ARA!G37+AST!G37+BAL!G37+CANA!G37+CANT!G37+CLM!G37+CYL!G37+CAT!G37+CEU!G37+EXT!G37+GAL!G37+MAD!G37+MEL!G37+MUR!G37+NAV!G37+PV!G37+RIO!G37+VAL!G37</f>
        <v>4375</v>
      </c>
      <c r="H37" s="82">
        <f>AND!H37+ARA!H37+AST!H37+BAL!H37+CANA!H37+CANT!H37+CLM!H37+CYL!H37+CAT!H37+CEU!H37+EXT!H37+GAL!H37+MAD!H37+MEL!H37+MUR!H37+NAV!H37+PV!H37+RIO!H37+VAL!H37</f>
        <v>58492</v>
      </c>
      <c r="I37" s="82">
        <f>AND!I37+ARA!I37+AST!I37+BAL!I37+CANA!I37+CANT!I37+CLM!I37+CYL!I37+CAT!I37+CEU!I37+EXT!I37+GAL!I37+MAD!I37+MEL!I37+MUR!I37+NAV!I37+PV!I37+RIO!I37+VAL!I37</f>
        <v>17953</v>
      </c>
      <c r="J37" s="82">
        <f>AND!J37+ARA!J37+AST!J37+BAL!J37+CANA!J37+CANT!J37+CLM!J37+CYL!J37+CAT!J37+CEU!J37+EXT!J37+GAL!J37+MAD!J37+MEL!J37+MUR!J37+NAV!J37+PV!J37+RIO!J37+VAL!J37</f>
        <v>2715</v>
      </c>
      <c r="K37" s="82">
        <f>AND!K37+ARA!K37+AST!K37+BAL!K37+CANA!K37+CANT!K37+CLM!K37+CYL!K37+CAT!K37+CEU!K37+EXT!K37+GAL!K37+MAD!K37+MEL!K37+MUR!K37+NAV!K37+PV!K37+RIO!K37+VAL!K37</f>
        <v>21947</v>
      </c>
      <c r="L37" s="82">
        <f>AND!L37+ARA!L37+AST!L37+BAL!L37+CANA!L37+CANT!L37+CLM!L37+CYL!L37+CAT!L37+CEU!L37+EXT!L37+GAL!L37+MAD!L37+MEL!L37+MUR!L37+NAV!L37+PV!L37+RIO!L37+VAL!L37</f>
        <v>2456</v>
      </c>
      <c r="M37" s="82">
        <f>AND!M37+ARA!M37+AST!M37+BAL!M37+CANA!M37+CANT!M37+CLM!M37+CYL!M37+CAT!M37+CEU!M37+EXT!M37+GAL!M37+MAD!M37+MEL!M37+MUR!M37+NAV!M37+PV!M37+RIO!M37+VAL!M37</f>
        <v>680</v>
      </c>
      <c r="N37" s="11">
        <f>SUM(E37:M37)</f>
        <v>263529</v>
      </c>
    </row>
    <row r="38" spans="1:15" x14ac:dyDescent="0.25">
      <c r="A38" s="164"/>
      <c r="B38" s="161"/>
      <c r="C38" s="156" t="s">
        <v>37</v>
      </c>
      <c r="D38" s="157"/>
      <c r="E38" s="13">
        <f>E37/(E37+E36)</f>
        <v>4.9300610836014024E-2</v>
      </c>
      <c r="F38" s="13">
        <f t="shared" ref="F38:N38" si="3">F37/(F37+F36)</f>
        <v>6.3798841483617544E-2</v>
      </c>
      <c r="G38" s="13">
        <f t="shared" si="3"/>
        <v>4.9824049926545114E-2</v>
      </c>
      <c r="H38" s="13">
        <f t="shared" si="3"/>
        <v>7.2250879481402422E-2</v>
      </c>
      <c r="I38" s="13">
        <f t="shared" si="3"/>
        <v>0.11389040435439055</v>
      </c>
      <c r="J38" s="13">
        <f t="shared" si="3"/>
        <v>0.11015092502434275</v>
      </c>
      <c r="K38" s="13">
        <f t="shared" si="3"/>
        <v>0.20635413140772499</v>
      </c>
      <c r="L38" s="13">
        <f t="shared" si="3"/>
        <v>4.2318560893238683E-2</v>
      </c>
      <c r="M38" s="13">
        <f t="shared" si="3"/>
        <v>6.1638868745467729E-2</v>
      </c>
      <c r="N38" s="13">
        <f t="shared" si="3"/>
        <v>7.0823556413287775E-2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showRuler="0" topLeftCell="D1" zoomScaleNormal="100" workbookViewId="0">
      <selection activeCell="O51" sqref="O51"/>
    </sheetView>
  </sheetViews>
  <sheetFormatPr baseColWidth="10" defaultRowHeight="15" x14ac:dyDescent="0.25"/>
  <cols>
    <col min="3" max="3" width="12.42578125" customWidth="1"/>
    <col min="14" max="14" width="5.7109375" customWidth="1"/>
  </cols>
  <sheetData>
    <row r="1" spans="1:13" x14ac:dyDescent="0.25">
      <c r="H1" s="138" t="s">
        <v>64</v>
      </c>
      <c r="I1" s="139"/>
      <c r="J1" s="139"/>
      <c r="K1" s="139"/>
      <c r="L1" s="139"/>
      <c r="M1" s="139"/>
    </row>
    <row r="2" spans="1:13" x14ac:dyDescent="0.25">
      <c r="H2" s="139"/>
      <c r="I2" s="139"/>
      <c r="J2" s="139"/>
      <c r="K2" s="139"/>
      <c r="L2" s="139"/>
      <c r="M2" s="139"/>
    </row>
    <row r="3" spans="1:13" x14ac:dyDescent="0.25">
      <c r="H3" s="139"/>
      <c r="I3" s="139"/>
      <c r="J3" s="139"/>
      <c r="K3" s="139"/>
      <c r="L3" s="139"/>
      <c r="M3" s="139"/>
    </row>
    <row r="4" spans="1:13" x14ac:dyDescent="0.25">
      <c r="H4" s="139"/>
      <c r="I4" s="139"/>
      <c r="J4" s="139"/>
      <c r="K4" s="139"/>
      <c r="L4" s="139"/>
      <c r="M4" s="139"/>
    </row>
    <row r="5" spans="1:13" x14ac:dyDescent="0.25">
      <c r="H5" s="139"/>
      <c r="I5" s="139"/>
      <c r="J5" s="139"/>
      <c r="K5" s="139"/>
      <c r="L5" s="139"/>
      <c r="M5" s="139"/>
    </row>
    <row r="6" spans="1:13" x14ac:dyDescent="0.25">
      <c r="H6" s="139"/>
      <c r="I6" s="139"/>
      <c r="J6" s="139"/>
      <c r="K6" s="139"/>
      <c r="L6" s="139"/>
      <c r="M6" s="139"/>
    </row>
    <row r="7" spans="1:13" ht="23.25" x14ac:dyDescent="0.25">
      <c r="H7" s="1"/>
      <c r="I7" s="1"/>
      <c r="J7" s="1"/>
      <c r="K7" s="1"/>
      <c r="L7" s="1"/>
      <c r="M7" s="1"/>
    </row>
    <row r="8" spans="1:13" ht="18.75" x14ac:dyDescent="0.3">
      <c r="A8" s="209" t="s">
        <v>83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</row>
    <row r="9" spans="1:13" ht="15" customHeight="1" x14ac:dyDescent="0.25">
      <c r="A9" s="147" t="s">
        <v>40</v>
      </c>
      <c r="B9" s="148"/>
      <c r="C9" s="148"/>
      <c r="D9" s="140" t="s">
        <v>0</v>
      </c>
      <c r="E9" s="140"/>
      <c r="F9" s="140"/>
      <c r="G9" s="140"/>
      <c r="H9" s="140"/>
      <c r="I9" s="140"/>
      <c r="J9" s="140"/>
      <c r="K9" s="140"/>
      <c r="L9" s="140"/>
      <c r="M9" s="140"/>
    </row>
    <row r="10" spans="1:13" ht="36" x14ac:dyDescent="0.25">
      <c r="A10" s="150"/>
      <c r="B10" s="151"/>
      <c r="C10" s="151"/>
      <c r="D10" s="19" t="s">
        <v>10</v>
      </c>
      <c r="E10" s="19" t="s">
        <v>1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11</v>
      </c>
      <c r="K10" s="19" t="s">
        <v>6</v>
      </c>
      <c r="L10" s="19" t="s">
        <v>7</v>
      </c>
      <c r="M10" s="20" t="s">
        <v>8</v>
      </c>
    </row>
    <row r="11" spans="1:13" ht="15" customHeight="1" x14ac:dyDescent="0.25">
      <c r="A11" s="153"/>
      <c r="B11" s="154"/>
      <c r="C11" s="154"/>
      <c r="D11" s="140" t="s">
        <v>9</v>
      </c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ht="15" customHeight="1" x14ac:dyDescent="0.25">
      <c r="A12" s="212" t="s">
        <v>61</v>
      </c>
      <c r="B12" s="206" t="s">
        <v>42</v>
      </c>
      <c r="C12" s="206"/>
      <c r="D12" s="2">
        <f>AND!E33</f>
        <v>150018</v>
      </c>
      <c r="E12" s="2">
        <f>AND!F33</f>
        <v>1800205</v>
      </c>
      <c r="F12" s="2">
        <f>AND!G33</f>
        <v>16798</v>
      </c>
      <c r="G12" s="2">
        <f>AND!H33</f>
        <v>441179</v>
      </c>
      <c r="H12" s="2">
        <f>AND!I33</f>
        <v>45028</v>
      </c>
      <c r="I12" s="2">
        <f>AND!J33</f>
        <v>6156</v>
      </c>
      <c r="J12" s="2">
        <f>AND!K33</f>
        <v>24263</v>
      </c>
      <c r="K12" s="2">
        <f>AND!L33</f>
        <v>18071</v>
      </c>
      <c r="L12" s="2">
        <f>AND!M33</f>
        <v>6528</v>
      </c>
      <c r="M12" s="21">
        <f>SUM(D12:L12)</f>
        <v>2508246</v>
      </c>
    </row>
    <row r="13" spans="1:13" x14ac:dyDescent="0.25">
      <c r="A13" s="213"/>
      <c r="B13" s="207" t="s">
        <v>43</v>
      </c>
      <c r="C13" s="207"/>
      <c r="D13" s="6">
        <f>ARA!E33</f>
        <v>22160</v>
      </c>
      <c r="E13" s="6">
        <f>ARA!F33</f>
        <v>352669</v>
      </c>
      <c r="F13" s="6">
        <f>ARA!G33</f>
        <v>4046</v>
      </c>
      <c r="G13" s="6">
        <f>ARA!H33</f>
        <v>106050</v>
      </c>
      <c r="H13" s="6">
        <f>ARA!I33</f>
        <v>15413</v>
      </c>
      <c r="I13" s="6">
        <f>ARA!J33</f>
        <v>1671</v>
      </c>
      <c r="J13" s="6">
        <f>ARA!K33</f>
        <v>12253</v>
      </c>
      <c r="K13" s="6">
        <f>ARA!L33</f>
        <v>41416</v>
      </c>
      <c r="L13" s="6">
        <f>ARA!M33</f>
        <v>3332</v>
      </c>
      <c r="M13" s="22">
        <f t="shared" ref="M13:M30" si="0">SUM(D13:L13)</f>
        <v>559010</v>
      </c>
    </row>
    <row r="14" spans="1:13" x14ac:dyDescent="0.25">
      <c r="A14" s="213"/>
      <c r="B14" s="206" t="s">
        <v>44</v>
      </c>
      <c r="C14" s="206"/>
      <c r="D14" s="2">
        <f>AST!E33</f>
        <v>11433</v>
      </c>
      <c r="E14" s="2">
        <f>AST!F33</f>
        <v>212636</v>
      </c>
      <c r="F14" s="2">
        <f>AST!G33</f>
        <v>3159</v>
      </c>
      <c r="G14" s="2">
        <f>AST!H33</f>
        <v>31222</v>
      </c>
      <c r="H14" s="2">
        <f>AST!I33</f>
        <v>5893</v>
      </c>
      <c r="I14" s="2">
        <f>AST!J33</f>
        <v>1164</v>
      </c>
      <c r="J14" s="2">
        <f>AST!K33</f>
        <v>3098</v>
      </c>
      <c r="K14" s="2">
        <f>AST!L33</f>
        <v>6540</v>
      </c>
      <c r="L14" s="2">
        <f>AST!M33</f>
        <v>3317</v>
      </c>
      <c r="M14" s="21">
        <f t="shared" si="0"/>
        <v>278462</v>
      </c>
    </row>
    <row r="15" spans="1:13" x14ac:dyDescent="0.25">
      <c r="A15" s="213"/>
      <c r="B15" s="207" t="s">
        <v>45</v>
      </c>
      <c r="C15" s="207"/>
      <c r="D15" s="6">
        <f>BAL!E33</f>
        <v>34850</v>
      </c>
      <c r="E15" s="6">
        <f>BAL!F33</f>
        <v>258488</v>
      </c>
      <c r="F15" s="6">
        <f>BAL!G33</f>
        <v>27101</v>
      </c>
      <c r="G15" s="6">
        <f>BAL!H33</f>
        <v>69314</v>
      </c>
      <c r="H15" s="6">
        <f>BAL!I33</f>
        <v>6411</v>
      </c>
      <c r="I15" s="6">
        <f>BAL!J33</f>
        <v>2656</v>
      </c>
      <c r="J15" s="6">
        <f>BAL!K33</f>
        <v>2647</v>
      </c>
      <c r="K15" s="6">
        <f>BAL!L33</f>
        <v>1819</v>
      </c>
      <c r="L15" s="6">
        <f>BAL!M33</f>
        <v>536</v>
      </c>
      <c r="M15" s="22">
        <f t="shared" si="0"/>
        <v>403822</v>
      </c>
    </row>
    <row r="16" spans="1:13" x14ac:dyDescent="0.25">
      <c r="A16" s="213"/>
      <c r="B16" s="206" t="s">
        <v>46</v>
      </c>
      <c r="C16" s="206"/>
      <c r="D16" s="2">
        <f>CANA!E33</f>
        <v>28932</v>
      </c>
      <c r="E16" s="2">
        <f>CANA!F33</f>
        <v>457909</v>
      </c>
      <c r="F16" s="2">
        <f>CANA!G33</f>
        <v>80535</v>
      </c>
      <c r="G16" s="2">
        <f>CANA!H33</f>
        <v>227877</v>
      </c>
      <c r="H16" s="2">
        <f>CANA!I33</f>
        <v>16365</v>
      </c>
      <c r="I16" s="2">
        <f>CANA!J33</f>
        <v>5526</v>
      </c>
      <c r="J16" s="2">
        <f>CANA!K33</f>
        <v>7042</v>
      </c>
      <c r="K16" s="2">
        <f>CANA!L33</f>
        <v>318</v>
      </c>
      <c r="L16" s="2">
        <f>CANA!M33</f>
        <v>1343</v>
      </c>
      <c r="M16" s="21">
        <f t="shared" si="0"/>
        <v>825847</v>
      </c>
    </row>
    <row r="17" spans="1:13" x14ac:dyDescent="0.25">
      <c r="A17" s="213"/>
      <c r="B17" s="207" t="s">
        <v>47</v>
      </c>
      <c r="C17" s="207"/>
      <c r="D17" s="6">
        <f>CANT!E33</f>
        <v>10536</v>
      </c>
      <c r="E17" s="6">
        <f>CANT!F33</f>
        <v>153559</v>
      </c>
      <c r="F17" s="6">
        <f>CANT!G33</f>
        <v>1299</v>
      </c>
      <c r="G17" s="6">
        <f>CANT!H33</f>
        <v>30117</v>
      </c>
      <c r="H17" s="6">
        <f>CANT!I33</f>
        <v>3752</v>
      </c>
      <c r="I17" s="6">
        <f>CANT!J33</f>
        <v>796</v>
      </c>
      <c r="J17" s="6">
        <f>CANT!K33</f>
        <v>2080</v>
      </c>
      <c r="K17" s="6">
        <f>CANT!L33</f>
        <v>2903</v>
      </c>
      <c r="L17" s="6">
        <f>CANT!M33</f>
        <v>394</v>
      </c>
      <c r="M17" s="22">
        <f t="shared" si="0"/>
        <v>205436</v>
      </c>
    </row>
    <row r="18" spans="1:13" x14ac:dyDescent="0.25">
      <c r="A18" s="213"/>
      <c r="B18" s="206" t="s">
        <v>48</v>
      </c>
      <c r="C18" s="206"/>
      <c r="D18" s="2">
        <f>CLM!E33</f>
        <v>41885</v>
      </c>
      <c r="E18" s="2">
        <f>CLM!F33</f>
        <v>734800</v>
      </c>
      <c r="F18" s="2">
        <f>CLM!G33</f>
        <v>57349</v>
      </c>
      <c r="G18" s="2">
        <f>CLM!H33</f>
        <v>253647</v>
      </c>
      <c r="H18" s="2">
        <f>CLM!I33</f>
        <v>61600</v>
      </c>
      <c r="I18" s="2">
        <f>CLM!J33</f>
        <v>4765</v>
      </c>
      <c r="J18" s="2">
        <f>CLM!K33</f>
        <v>48096</v>
      </c>
      <c r="K18" s="2">
        <f>CLM!L33</f>
        <v>89413</v>
      </c>
      <c r="L18" s="2">
        <f>CLM!M33</f>
        <v>6249</v>
      </c>
      <c r="M18" s="21">
        <f t="shared" si="0"/>
        <v>1297804</v>
      </c>
    </row>
    <row r="19" spans="1:13" x14ac:dyDescent="0.25">
      <c r="A19" s="213"/>
      <c r="B19" s="207" t="s">
        <v>49</v>
      </c>
      <c r="C19" s="207"/>
      <c r="D19" s="6">
        <f>CYL!E33</f>
        <v>36827</v>
      </c>
      <c r="E19" s="6">
        <f>CYL!F33</f>
        <v>746946</v>
      </c>
      <c r="F19" s="6">
        <f>CYL!G33</f>
        <v>5011</v>
      </c>
      <c r="G19" s="6">
        <f>CYL!H33</f>
        <v>178465</v>
      </c>
      <c r="H19" s="6">
        <f>CYL!I33</f>
        <v>47032</v>
      </c>
      <c r="I19" s="6">
        <f>CYL!J33</f>
        <v>4111</v>
      </c>
      <c r="J19" s="6">
        <f>CYL!K33</f>
        <v>37300</v>
      </c>
      <c r="K19" s="6">
        <f>CYL!L33</f>
        <v>94936</v>
      </c>
      <c r="L19" s="6">
        <f>CYL!M33</f>
        <v>5135</v>
      </c>
      <c r="M19" s="22">
        <f t="shared" si="0"/>
        <v>1155763</v>
      </c>
    </row>
    <row r="20" spans="1:13" x14ac:dyDescent="0.25">
      <c r="A20" s="213"/>
      <c r="B20" s="206" t="s">
        <v>50</v>
      </c>
      <c r="C20" s="206"/>
      <c r="D20" s="2">
        <f>CAT!E33</f>
        <v>164223</v>
      </c>
      <c r="E20" s="2">
        <f>CAT!F33</f>
        <v>1375219</v>
      </c>
      <c r="F20" s="2">
        <f>CAT!G33</f>
        <v>158731</v>
      </c>
      <c r="G20" s="2">
        <f>CAT!H33</f>
        <v>361222</v>
      </c>
      <c r="H20" s="2">
        <f>CAT!I33</f>
        <v>49866</v>
      </c>
      <c r="I20" s="2">
        <f>CAT!J33</f>
        <v>9096</v>
      </c>
      <c r="J20" s="2">
        <f>CAT!K33</f>
        <v>36379</v>
      </c>
      <c r="K20" s="2">
        <f>CAT!L33</f>
        <v>34257</v>
      </c>
      <c r="L20" s="2">
        <f>CAT!M33</f>
        <v>5107</v>
      </c>
      <c r="M20" s="21">
        <f t="shared" si="0"/>
        <v>2194100</v>
      </c>
    </row>
    <row r="21" spans="1:13" x14ac:dyDescent="0.25">
      <c r="A21" s="213"/>
      <c r="B21" s="207" t="s">
        <v>51</v>
      </c>
      <c r="C21" s="207"/>
      <c r="D21" s="6">
        <f>CEU!E33</f>
        <v>2290</v>
      </c>
      <c r="E21" s="6">
        <f>CEU!F33</f>
        <v>17405</v>
      </c>
      <c r="F21" s="6">
        <f>CEU!G33</f>
        <v>141</v>
      </c>
      <c r="G21" s="6">
        <f>CEU!H33</f>
        <v>2793</v>
      </c>
      <c r="H21" s="6">
        <f>CEU!I33</f>
        <v>286</v>
      </c>
      <c r="I21" s="6">
        <f>CEU!J33</f>
        <v>71</v>
      </c>
      <c r="J21" s="6">
        <f>CEU!K33</f>
        <v>41</v>
      </c>
      <c r="K21" s="6">
        <f>CEU!L33</f>
        <v>0</v>
      </c>
      <c r="L21" s="6">
        <f>CEU!M33</f>
        <v>20</v>
      </c>
      <c r="M21" s="22">
        <f t="shared" si="0"/>
        <v>23047</v>
      </c>
    </row>
    <row r="22" spans="1:13" x14ac:dyDescent="0.25">
      <c r="A22" s="213"/>
      <c r="B22" s="206" t="s">
        <v>52</v>
      </c>
      <c r="C22" s="206"/>
      <c r="D22" s="2">
        <f>EXT!E33</f>
        <v>16382</v>
      </c>
      <c r="E22" s="2">
        <f>EXT!F33</f>
        <v>301640</v>
      </c>
      <c r="F22" s="2">
        <f>EXT!G33</f>
        <v>1998</v>
      </c>
      <c r="G22" s="2">
        <f>EXT!H33</f>
        <v>84061</v>
      </c>
      <c r="H22" s="2">
        <f>EXT!I33</f>
        <v>11481</v>
      </c>
      <c r="I22" s="2">
        <f>EXT!J33</f>
        <v>1658</v>
      </c>
      <c r="J22" s="2">
        <f>EXT!K33</f>
        <v>6991</v>
      </c>
      <c r="K22" s="2">
        <f>EXT!L33</f>
        <v>22279</v>
      </c>
      <c r="L22" s="2">
        <f>EXT!M33</f>
        <v>1974</v>
      </c>
      <c r="M22" s="21">
        <f t="shared" si="0"/>
        <v>448464</v>
      </c>
    </row>
    <row r="23" spans="1:13" x14ac:dyDescent="0.25">
      <c r="A23" s="213"/>
      <c r="B23" s="207" t="s">
        <v>53</v>
      </c>
      <c r="C23" s="207"/>
      <c r="D23" s="6">
        <f>GAL!E33</f>
        <v>38703</v>
      </c>
      <c r="E23" s="6">
        <f>GAL!F33</f>
        <v>742627</v>
      </c>
      <c r="F23" s="6">
        <f>GAL!G33</f>
        <v>3070</v>
      </c>
      <c r="G23" s="6">
        <f>GAL!H33</f>
        <v>129776</v>
      </c>
      <c r="H23" s="6">
        <f>GAL!I33</f>
        <v>16068</v>
      </c>
      <c r="I23" s="6">
        <f>GAL!J33</f>
        <v>4507</v>
      </c>
      <c r="J23" s="6">
        <f>GAL!K33</f>
        <v>10843</v>
      </c>
      <c r="K23" s="6">
        <f>GAL!L33</f>
        <v>72104</v>
      </c>
      <c r="L23" s="6">
        <f>GAL!M33</f>
        <v>13492</v>
      </c>
      <c r="M23" s="21">
        <f t="shared" si="0"/>
        <v>1031190</v>
      </c>
    </row>
    <row r="24" spans="1:13" x14ac:dyDescent="0.25">
      <c r="A24" s="213"/>
      <c r="B24" s="206" t="s">
        <v>54</v>
      </c>
      <c r="C24" s="206"/>
      <c r="D24" s="2">
        <f>MAD!E33</f>
        <v>68109</v>
      </c>
      <c r="E24" s="2">
        <f>MAD!F33</f>
        <v>1229789</v>
      </c>
      <c r="F24" s="2">
        <f>MAD!G33</f>
        <v>69785</v>
      </c>
      <c r="G24" s="2">
        <f>MAD!H33</f>
        <v>173423</v>
      </c>
      <c r="H24" s="2">
        <f>MAD!I33</f>
        <v>23997</v>
      </c>
      <c r="I24" s="2">
        <f>MAD!J33</f>
        <v>9698</v>
      </c>
      <c r="J24" s="2">
        <f>MAD!K33</f>
        <v>10221</v>
      </c>
      <c r="K24" s="2">
        <f>MAD!L33</f>
        <v>3149</v>
      </c>
      <c r="L24" s="2">
        <f>MAD!M33</f>
        <v>1841</v>
      </c>
      <c r="M24" s="21">
        <f t="shared" si="0"/>
        <v>1590012</v>
      </c>
    </row>
    <row r="25" spans="1:13" x14ac:dyDescent="0.25">
      <c r="A25" s="213"/>
      <c r="B25" s="207" t="s">
        <v>55</v>
      </c>
      <c r="C25" s="207"/>
      <c r="D25" s="6">
        <f>MEL!E33</f>
        <v>839</v>
      </c>
      <c r="E25" s="6">
        <f>MEL!F33</f>
        <v>9705</v>
      </c>
      <c r="F25" s="6">
        <f>MEL!G33</f>
        <v>2828</v>
      </c>
      <c r="G25" s="6">
        <f>MEL!H33</f>
        <v>1544</v>
      </c>
      <c r="H25" s="6">
        <f>MEL!I33</f>
        <v>134</v>
      </c>
      <c r="I25" s="6">
        <f>MEL!J33</f>
        <v>35</v>
      </c>
      <c r="J25" s="6">
        <f>MEL!K33</f>
        <v>273</v>
      </c>
      <c r="K25" s="6">
        <f>MEL!L33</f>
        <v>0</v>
      </c>
      <c r="L25" s="6">
        <f>MEL!M33</f>
        <v>43</v>
      </c>
      <c r="M25" s="22">
        <f t="shared" si="0"/>
        <v>15401</v>
      </c>
    </row>
    <row r="26" spans="1:13" x14ac:dyDescent="0.25">
      <c r="A26" s="213"/>
      <c r="B26" s="206" t="s">
        <v>60</v>
      </c>
      <c r="C26" s="206"/>
      <c r="D26" s="2">
        <f>MUR!E33</f>
        <v>29793</v>
      </c>
      <c r="E26" s="2">
        <f>MUR!F33</f>
        <v>330070</v>
      </c>
      <c r="F26" s="2">
        <f>MUR!G33</f>
        <v>23272</v>
      </c>
      <c r="G26" s="2">
        <f>MUR!H33</f>
        <v>91716</v>
      </c>
      <c r="H26" s="2">
        <f>MUR!I33</f>
        <v>21057</v>
      </c>
      <c r="I26" s="2">
        <f>MUR!J33</f>
        <v>1707</v>
      </c>
      <c r="J26" s="2">
        <f>MUR!K33</f>
        <v>17091</v>
      </c>
      <c r="K26" s="2">
        <f>MUR!L33</f>
        <v>9396</v>
      </c>
      <c r="L26" s="2">
        <f>MUR!M33</f>
        <v>2216</v>
      </c>
      <c r="M26" s="21">
        <f t="shared" si="0"/>
        <v>526318</v>
      </c>
    </row>
    <row r="27" spans="1:13" x14ac:dyDescent="0.25">
      <c r="A27" s="213"/>
      <c r="B27" s="207" t="s">
        <v>56</v>
      </c>
      <c r="C27" s="207"/>
      <c r="D27" s="6">
        <f>NAV!E33</f>
        <v>12600</v>
      </c>
      <c r="E27" s="6">
        <f>NAV!F33</f>
        <v>210010</v>
      </c>
      <c r="F27" s="6">
        <f>NAV!G33</f>
        <v>8833</v>
      </c>
      <c r="G27" s="6">
        <f>NAV!H33</f>
        <v>65684</v>
      </c>
      <c r="H27" s="6">
        <f>NAV!I33</f>
        <v>11070</v>
      </c>
      <c r="I27" s="6">
        <f>NAV!J33</f>
        <v>1039</v>
      </c>
      <c r="J27" s="6">
        <f>NAV!K33</f>
        <v>8607</v>
      </c>
      <c r="K27" s="6">
        <f>NAV!L33</f>
        <v>15153</v>
      </c>
      <c r="L27" s="6">
        <f>NAV!M33</f>
        <v>7727</v>
      </c>
      <c r="M27" s="22">
        <f t="shared" si="0"/>
        <v>340723</v>
      </c>
    </row>
    <row r="28" spans="1:13" x14ac:dyDescent="0.25">
      <c r="A28" s="213"/>
      <c r="B28" s="206" t="s">
        <v>57</v>
      </c>
      <c r="C28" s="206"/>
      <c r="D28" s="2">
        <f>PV!E33</f>
        <v>31071</v>
      </c>
      <c r="E28" s="2">
        <f>PV!F33</f>
        <v>505607</v>
      </c>
      <c r="F28" s="2">
        <f>PV!G33</f>
        <v>3806</v>
      </c>
      <c r="G28" s="2">
        <f>PV!H33</f>
        <v>36294</v>
      </c>
      <c r="H28" s="2">
        <f>PV!I33</f>
        <v>13073</v>
      </c>
      <c r="I28" s="2">
        <f>PV!J33</f>
        <v>3457</v>
      </c>
      <c r="J28" s="2">
        <f>PV!K33</f>
        <v>9686</v>
      </c>
      <c r="K28" s="2">
        <f>PV!L33</f>
        <v>6139</v>
      </c>
      <c r="L28" s="2">
        <f>PV!M33</f>
        <v>1600</v>
      </c>
      <c r="M28" s="21">
        <f t="shared" si="0"/>
        <v>610733</v>
      </c>
    </row>
    <row r="29" spans="1:13" x14ac:dyDescent="0.25">
      <c r="A29" s="213"/>
      <c r="B29" s="207" t="s">
        <v>58</v>
      </c>
      <c r="C29" s="207"/>
      <c r="D29" s="6">
        <f>RIO!E33</f>
        <v>5948</v>
      </c>
      <c r="E29" s="6">
        <f>RIO!F33</f>
        <v>95286</v>
      </c>
      <c r="F29" s="6">
        <f>RIO!G33</f>
        <v>4737</v>
      </c>
      <c r="G29" s="6">
        <f>RIO!H33</f>
        <v>31492</v>
      </c>
      <c r="H29" s="6">
        <f>RIO!I33</f>
        <v>4915</v>
      </c>
      <c r="I29" s="6">
        <f>RIO!J33</f>
        <v>379</v>
      </c>
      <c r="J29" s="6">
        <f>RIO!K33</f>
        <v>3177</v>
      </c>
      <c r="K29" s="6">
        <f>RIO!L33</f>
        <v>15023</v>
      </c>
      <c r="L29" s="6">
        <f>RIO!M33</f>
        <v>741</v>
      </c>
      <c r="M29" s="22">
        <f t="shared" si="0"/>
        <v>161698</v>
      </c>
    </row>
    <row r="30" spans="1:13" x14ac:dyDescent="0.25">
      <c r="A30" s="213"/>
      <c r="B30" s="206" t="s">
        <v>59</v>
      </c>
      <c r="C30" s="206"/>
      <c r="D30" s="2">
        <f>VAL!E33</f>
        <v>97322</v>
      </c>
      <c r="E30" s="117">
        <f>VAL!F33</f>
        <v>1188507</v>
      </c>
      <c r="F30" s="117">
        <f>VAL!G33</f>
        <v>10651</v>
      </c>
      <c r="G30" s="117">
        <f>VAL!H33</f>
        <v>267732</v>
      </c>
      <c r="H30" s="117">
        <f>VAL!I33</f>
        <v>43980</v>
      </c>
      <c r="I30" s="117">
        <f>VAL!J33</f>
        <v>5609</v>
      </c>
      <c r="J30" s="117">
        <f>VAL!K33</f>
        <v>28453</v>
      </c>
      <c r="K30" s="117">
        <f>VAL!L33</f>
        <v>26015</v>
      </c>
      <c r="L30" s="117">
        <f>VAL!M33</f>
        <v>3181</v>
      </c>
      <c r="M30" s="21">
        <f t="shared" si="0"/>
        <v>1671450</v>
      </c>
    </row>
    <row r="31" spans="1:13" x14ac:dyDescent="0.25">
      <c r="A31" s="214"/>
      <c r="B31" s="208" t="s">
        <v>8</v>
      </c>
      <c r="C31" s="208"/>
      <c r="D31" s="23">
        <f>SUM(D12:D30)</f>
        <v>803921</v>
      </c>
      <c r="E31" s="23">
        <f t="shared" ref="E31:M31" si="1">SUM(E12:E30)</f>
        <v>10723077</v>
      </c>
      <c r="F31" s="23">
        <f t="shared" si="1"/>
        <v>483150</v>
      </c>
      <c r="G31" s="23">
        <f t="shared" si="1"/>
        <v>2583608</v>
      </c>
      <c r="H31" s="23">
        <f t="shared" si="1"/>
        <v>397421</v>
      </c>
      <c r="I31" s="23">
        <f t="shared" si="1"/>
        <v>64101</v>
      </c>
      <c r="J31" s="23">
        <f t="shared" si="1"/>
        <v>268541</v>
      </c>
      <c r="K31" s="23">
        <f t="shared" si="1"/>
        <v>458931</v>
      </c>
      <c r="L31" s="23">
        <f t="shared" si="1"/>
        <v>64776</v>
      </c>
      <c r="M31" s="23">
        <f t="shared" si="1"/>
        <v>15847526</v>
      </c>
    </row>
    <row r="32" spans="1:13" ht="15" customHeight="1" x14ac:dyDescent="0.25">
      <c r="A32" s="212" t="s">
        <v>62</v>
      </c>
      <c r="B32" s="206" t="s">
        <v>42</v>
      </c>
      <c r="C32" s="206"/>
      <c r="D32" s="2">
        <f>AND!E34</f>
        <v>39602</v>
      </c>
      <c r="E32" s="2">
        <f>AND!F34</f>
        <v>528130</v>
      </c>
      <c r="F32" s="2">
        <f>AND!G34</f>
        <v>3211</v>
      </c>
      <c r="G32" s="2">
        <f>AND!H34</f>
        <v>188898</v>
      </c>
      <c r="H32" s="2">
        <f>AND!I34</f>
        <v>29635</v>
      </c>
      <c r="I32" s="2">
        <f>AND!J34</f>
        <v>4744</v>
      </c>
      <c r="J32" s="2">
        <f>AND!K34</f>
        <v>16280</v>
      </c>
      <c r="K32" s="2">
        <f>AND!L34</f>
        <v>4243</v>
      </c>
      <c r="L32" s="2">
        <f>AND!M34</f>
        <v>2245</v>
      </c>
      <c r="M32" s="21">
        <f>SUM(D32:L32)</f>
        <v>816988</v>
      </c>
    </row>
    <row r="33" spans="1:13" x14ac:dyDescent="0.25">
      <c r="A33" s="213"/>
      <c r="B33" s="207" t="s">
        <v>43</v>
      </c>
      <c r="C33" s="207"/>
      <c r="D33" s="6">
        <f>ARA!E34</f>
        <v>5584</v>
      </c>
      <c r="E33" s="6">
        <f>ARA!F34</f>
        <v>84000</v>
      </c>
      <c r="F33" s="6">
        <f>ARA!G34</f>
        <v>601</v>
      </c>
      <c r="G33" s="6">
        <f>ARA!H34</f>
        <v>36291</v>
      </c>
      <c r="H33" s="6">
        <f>ARA!I34</f>
        <v>7667</v>
      </c>
      <c r="I33" s="6">
        <f>ARA!J34</f>
        <v>680</v>
      </c>
      <c r="J33" s="6">
        <f>ARA!K34</f>
        <v>6093</v>
      </c>
      <c r="K33" s="6">
        <f>ARA!L34</f>
        <v>6456</v>
      </c>
      <c r="L33" s="6">
        <f>ARA!M34</f>
        <v>1002</v>
      </c>
      <c r="M33" s="22">
        <f t="shared" ref="M33:M50" si="2">SUM(D33:L33)</f>
        <v>148374</v>
      </c>
    </row>
    <row r="34" spans="1:13" x14ac:dyDescent="0.25">
      <c r="A34" s="213"/>
      <c r="B34" s="206" t="s">
        <v>44</v>
      </c>
      <c r="C34" s="206"/>
      <c r="D34" s="2">
        <f>AST!E34</f>
        <v>2585</v>
      </c>
      <c r="E34" s="2">
        <f>AST!F34</f>
        <v>111401</v>
      </c>
      <c r="F34" s="2">
        <f>AST!G34</f>
        <v>823</v>
      </c>
      <c r="G34" s="2">
        <f>AST!H34</f>
        <v>24815</v>
      </c>
      <c r="H34" s="2">
        <f>AST!I34</f>
        <v>4716</v>
      </c>
      <c r="I34" s="2">
        <f>AST!J34</f>
        <v>666</v>
      </c>
      <c r="J34" s="2">
        <f>AST!K34</f>
        <v>2270</v>
      </c>
      <c r="K34" s="2">
        <f>AST!L34</f>
        <v>1600</v>
      </c>
      <c r="L34" s="2">
        <f>AST!M34</f>
        <v>2285</v>
      </c>
      <c r="M34" s="21">
        <f t="shared" si="2"/>
        <v>151161</v>
      </c>
    </row>
    <row r="35" spans="1:13" x14ac:dyDescent="0.25">
      <c r="A35" s="213"/>
      <c r="B35" s="207" t="s">
        <v>45</v>
      </c>
      <c r="C35" s="207"/>
      <c r="D35" s="6">
        <f>BAL!E34</f>
        <v>7074</v>
      </c>
      <c r="E35" s="6">
        <f>BAL!F34</f>
        <v>62719</v>
      </c>
      <c r="F35" s="6">
        <f>BAL!G34</f>
        <v>3982</v>
      </c>
      <c r="G35" s="6">
        <f>BAL!H34</f>
        <v>24283</v>
      </c>
      <c r="H35" s="6">
        <f>BAL!I34</f>
        <v>4202</v>
      </c>
      <c r="I35" s="6">
        <f>BAL!J34</f>
        <v>825</v>
      </c>
      <c r="J35" s="6">
        <f>BAL!K34</f>
        <v>1481</v>
      </c>
      <c r="K35" s="6">
        <f>BAL!L34</f>
        <v>80</v>
      </c>
      <c r="L35" s="6">
        <f>BAL!M34</f>
        <v>183</v>
      </c>
      <c r="M35" s="22">
        <f t="shared" si="2"/>
        <v>104829</v>
      </c>
    </row>
    <row r="36" spans="1:13" x14ac:dyDescent="0.25">
      <c r="A36" s="213"/>
      <c r="B36" s="206" t="s">
        <v>46</v>
      </c>
      <c r="C36" s="206"/>
      <c r="D36" s="2">
        <f>CANA!E34</f>
        <v>6522</v>
      </c>
      <c r="E36" s="2">
        <f>CANA!F34</f>
        <v>102084</v>
      </c>
      <c r="F36" s="2">
        <f>CANA!G34</f>
        <v>11938</v>
      </c>
      <c r="G36" s="2">
        <f>CANA!H34</f>
        <v>58077</v>
      </c>
      <c r="H36" s="2">
        <f>CANA!I34</f>
        <v>8373</v>
      </c>
      <c r="I36" s="2">
        <f>CANA!J34</f>
        <v>2050</v>
      </c>
      <c r="J36" s="2">
        <f>CANA!K34</f>
        <v>3805</v>
      </c>
      <c r="K36" s="2">
        <f>CANA!L34</f>
        <v>35</v>
      </c>
      <c r="L36" s="2">
        <f>CANA!M34</f>
        <v>438</v>
      </c>
      <c r="M36" s="21">
        <f t="shared" si="2"/>
        <v>193322</v>
      </c>
    </row>
    <row r="37" spans="1:13" x14ac:dyDescent="0.25">
      <c r="A37" s="213"/>
      <c r="B37" s="207" t="s">
        <v>47</v>
      </c>
      <c r="C37" s="207"/>
      <c r="D37" s="6">
        <f>CANT!E34</f>
        <v>2522</v>
      </c>
      <c r="E37" s="6">
        <f>CANT!F34</f>
        <v>36716</v>
      </c>
      <c r="F37" s="6">
        <f>CANT!G34</f>
        <v>269</v>
      </c>
      <c r="G37" s="6">
        <f>CANT!H34</f>
        <v>11052</v>
      </c>
      <c r="H37" s="6">
        <f>CANT!I34</f>
        <v>2119</v>
      </c>
      <c r="I37" s="6">
        <f>CANT!J34</f>
        <v>260</v>
      </c>
      <c r="J37" s="6">
        <f>CANT!K34</f>
        <v>1180</v>
      </c>
      <c r="K37" s="6">
        <f>CANT!L34</f>
        <v>654</v>
      </c>
      <c r="L37" s="6">
        <f>CANT!M34</f>
        <v>100</v>
      </c>
      <c r="M37" s="22">
        <f t="shared" si="2"/>
        <v>54872</v>
      </c>
    </row>
    <row r="38" spans="1:13" x14ac:dyDescent="0.25">
      <c r="A38" s="213"/>
      <c r="B38" s="206" t="s">
        <v>48</v>
      </c>
      <c r="C38" s="206"/>
      <c r="D38" s="2">
        <f>CLM!E34</f>
        <v>4797.1210045662101</v>
      </c>
      <c r="E38" s="2">
        <f>CLM!F34</f>
        <v>92872.083367333064</v>
      </c>
      <c r="F38" s="2">
        <f>CLM!G34</f>
        <v>8180.0555555555557</v>
      </c>
      <c r="G38" s="2">
        <f>CLM!H34</f>
        <v>45428.118385650225</v>
      </c>
      <c r="H38" s="2">
        <f>CLM!I34</f>
        <v>10419.147175815433</v>
      </c>
      <c r="I38" s="2">
        <f>CLM!J34</f>
        <v>835.16129032258061</v>
      </c>
      <c r="J38" s="2">
        <f>CLM!K34</f>
        <v>10118.170918367347</v>
      </c>
      <c r="K38" s="2">
        <f>CLM!L34</f>
        <v>7546.4354354354355</v>
      </c>
      <c r="L38" s="2">
        <f>CLM!M34</f>
        <v>867.24770642201838</v>
      </c>
      <c r="M38" s="21">
        <f t="shared" si="2"/>
        <v>181063.54083946787</v>
      </c>
    </row>
    <row r="39" spans="1:13" x14ac:dyDescent="0.25">
      <c r="A39" s="213"/>
      <c r="B39" s="207" t="s">
        <v>49</v>
      </c>
      <c r="C39" s="207"/>
      <c r="D39" s="6">
        <f>CYL!E34</f>
        <v>6341</v>
      </c>
      <c r="E39" s="6">
        <f>CYL!F34</f>
        <v>122398</v>
      </c>
      <c r="F39" s="6">
        <f>CYL!G34</f>
        <v>545</v>
      </c>
      <c r="G39" s="6">
        <f>CYL!H34</f>
        <v>43675</v>
      </c>
      <c r="H39" s="6">
        <f>CYL!I34</f>
        <v>10828</v>
      </c>
      <c r="I39" s="6">
        <f>CYL!J34</f>
        <v>929</v>
      </c>
      <c r="J39" s="6">
        <f>CYL!K34</f>
        <v>7470</v>
      </c>
      <c r="K39" s="6">
        <f>CYL!L34</f>
        <v>8814</v>
      </c>
      <c r="L39" s="6">
        <f>CYL!M34</f>
        <v>504</v>
      </c>
      <c r="M39" s="22">
        <f t="shared" si="2"/>
        <v>201504</v>
      </c>
    </row>
    <row r="40" spans="1:13" x14ac:dyDescent="0.25">
      <c r="A40" s="213"/>
      <c r="B40" s="206" t="s">
        <v>50</v>
      </c>
      <c r="C40" s="206"/>
      <c r="D40" s="2">
        <f>CAT!E34</f>
        <v>41195</v>
      </c>
      <c r="E40" s="2">
        <f>CAT!F34</f>
        <v>253639</v>
      </c>
      <c r="F40" s="2">
        <f>CAT!G34</f>
        <v>28116</v>
      </c>
      <c r="G40" s="2">
        <f>CAT!H34</f>
        <v>111870</v>
      </c>
      <c r="H40" s="2">
        <f>CAT!I34</f>
        <v>22394</v>
      </c>
      <c r="I40" s="2">
        <f>CAT!J34</f>
        <v>2923</v>
      </c>
      <c r="J40" s="2">
        <f>CAT!K34</f>
        <v>13953</v>
      </c>
      <c r="K40" s="2">
        <f>CAT!L34</f>
        <v>1301</v>
      </c>
      <c r="L40" s="2">
        <f>CAT!M34</f>
        <v>971</v>
      </c>
      <c r="M40" s="21">
        <f t="shared" si="2"/>
        <v>476362</v>
      </c>
    </row>
    <row r="41" spans="1:13" x14ac:dyDescent="0.25">
      <c r="A41" s="213"/>
      <c r="B41" s="207" t="s">
        <v>51</v>
      </c>
      <c r="C41" s="207"/>
      <c r="D41" s="6">
        <f>CEU!E34</f>
        <v>208</v>
      </c>
      <c r="E41" s="6">
        <f>CEU!F34</f>
        <v>3601</v>
      </c>
      <c r="F41" s="6">
        <f>CEU!G34</f>
        <v>27</v>
      </c>
      <c r="G41" s="6">
        <f>CEU!H34</f>
        <v>1465</v>
      </c>
      <c r="H41" s="6">
        <f>CEU!I34</f>
        <v>83</v>
      </c>
      <c r="I41" s="6">
        <f>CEU!J34</f>
        <v>10</v>
      </c>
      <c r="J41" s="6">
        <f>CEU!K34</f>
        <v>31</v>
      </c>
      <c r="K41" s="6">
        <f>CEU!L34</f>
        <v>0</v>
      </c>
      <c r="L41" s="6">
        <f>CEU!M34</f>
        <v>4</v>
      </c>
      <c r="M41" s="22">
        <f t="shared" si="2"/>
        <v>5429</v>
      </c>
    </row>
    <row r="42" spans="1:13" x14ac:dyDescent="0.25">
      <c r="A42" s="213"/>
      <c r="B42" s="206" t="s">
        <v>52</v>
      </c>
      <c r="C42" s="206"/>
      <c r="D42" s="2">
        <f>EXT!E34</f>
        <v>2437</v>
      </c>
      <c r="E42" s="2">
        <f>EXT!F34</f>
        <v>63341</v>
      </c>
      <c r="F42" s="2">
        <f>EXT!G34</f>
        <v>229</v>
      </c>
      <c r="G42" s="2">
        <f>EXT!H34</f>
        <v>28302</v>
      </c>
      <c r="H42" s="2">
        <f>EXT!I34</f>
        <v>3764</v>
      </c>
      <c r="I42" s="2">
        <f>EXT!J34</f>
        <v>496</v>
      </c>
      <c r="J42" s="2">
        <f>EXT!K34</f>
        <v>2501</v>
      </c>
      <c r="K42" s="2">
        <f>EXT!L34</f>
        <v>3333</v>
      </c>
      <c r="L42" s="2">
        <f>EXT!M34</f>
        <v>390</v>
      </c>
      <c r="M42" s="21">
        <f t="shared" si="2"/>
        <v>104793</v>
      </c>
    </row>
    <row r="43" spans="1:13" x14ac:dyDescent="0.25">
      <c r="A43" s="213"/>
      <c r="B43" s="207" t="s">
        <v>53</v>
      </c>
      <c r="C43" s="207"/>
      <c r="D43" s="6">
        <f>GAL!E34</f>
        <v>10707</v>
      </c>
      <c r="E43" s="6">
        <f>GAL!F34</f>
        <v>243343</v>
      </c>
      <c r="F43" s="6">
        <f>GAL!G34</f>
        <v>555</v>
      </c>
      <c r="G43" s="6">
        <f>GAL!H34</f>
        <v>61799</v>
      </c>
      <c r="H43" s="6">
        <f>GAL!I34</f>
        <v>12555</v>
      </c>
      <c r="I43" s="6">
        <f>GAL!J34</f>
        <v>1996</v>
      </c>
      <c r="J43" s="6">
        <f>GAL!K34</f>
        <v>9235</v>
      </c>
      <c r="K43" s="6">
        <f>GAL!L34</f>
        <v>14292</v>
      </c>
      <c r="L43" s="6">
        <f>GAL!M34</f>
        <v>13937</v>
      </c>
      <c r="M43" s="22">
        <f t="shared" si="2"/>
        <v>368419</v>
      </c>
    </row>
    <row r="44" spans="1:13" x14ac:dyDescent="0.25">
      <c r="A44" s="213"/>
      <c r="B44" s="206" t="s">
        <v>54</v>
      </c>
      <c r="C44" s="206"/>
      <c r="D44" s="2">
        <f>MAD!E34</f>
        <v>13918</v>
      </c>
      <c r="E44" s="2">
        <f>MAD!F34</f>
        <v>281033</v>
      </c>
      <c r="F44" s="2">
        <f>MAD!G34</f>
        <v>12334</v>
      </c>
      <c r="G44" s="2">
        <f>MAD!H34</f>
        <v>55620</v>
      </c>
      <c r="H44" s="2">
        <f>MAD!I34</f>
        <v>7166</v>
      </c>
      <c r="I44" s="2">
        <f>MAD!J34</f>
        <v>2108</v>
      </c>
      <c r="J44" s="2">
        <f>MAD!K34</f>
        <v>2592</v>
      </c>
      <c r="K44" s="2">
        <f>MAD!L34</f>
        <v>529</v>
      </c>
      <c r="L44" s="2">
        <f>MAD!M34</f>
        <v>303</v>
      </c>
      <c r="M44" s="21">
        <f t="shared" si="2"/>
        <v>375603</v>
      </c>
    </row>
    <row r="45" spans="1:13" x14ac:dyDescent="0.25">
      <c r="A45" s="213"/>
      <c r="B45" s="207" t="s">
        <v>55</v>
      </c>
      <c r="C45" s="207"/>
      <c r="D45" s="6">
        <f>MEL!E34</f>
        <v>185</v>
      </c>
      <c r="E45" s="6">
        <f>MEL!F34</f>
        <v>8047</v>
      </c>
      <c r="F45" s="6">
        <f>MEL!G34</f>
        <v>1596</v>
      </c>
      <c r="G45" s="6">
        <f>MEL!H34</f>
        <v>3290</v>
      </c>
      <c r="H45" s="6">
        <f>MEL!I34</f>
        <v>215</v>
      </c>
      <c r="I45" s="6">
        <f>MEL!J34</f>
        <v>33</v>
      </c>
      <c r="J45" s="6">
        <f>MEL!K34</f>
        <v>235</v>
      </c>
      <c r="K45" s="6">
        <f>MEL!L34</f>
        <v>1</v>
      </c>
      <c r="L45" s="6">
        <f>MEL!M34</f>
        <v>11</v>
      </c>
      <c r="M45" s="22">
        <f t="shared" si="2"/>
        <v>13613</v>
      </c>
    </row>
    <row r="46" spans="1:13" x14ac:dyDescent="0.25">
      <c r="A46" s="213"/>
      <c r="B46" s="206" t="s">
        <v>60</v>
      </c>
      <c r="C46" s="206"/>
      <c r="D46" s="2">
        <f>MUR!E34</f>
        <v>5266</v>
      </c>
      <c r="E46" s="2">
        <f>MUR!F34</f>
        <v>68823</v>
      </c>
      <c r="F46" s="2">
        <f>MUR!G34</f>
        <v>4302</v>
      </c>
      <c r="G46" s="2">
        <f>MUR!H34</f>
        <v>27771</v>
      </c>
      <c r="H46" s="2">
        <f>MUR!I34</f>
        <v>6199</v>
      </c>
      <c r="I46" s="2">
        <f>MUR!J34</f>
        <v>683</v>
      </c>
      <c r="J46" s="2">
        <f>MUR!K34</f>
        <v>4908</v>
      </c>
      <c r="K46" s="2">
        <f>MUR!L34</f>
        <v>222</v>
      </c>
      <c r="L46" s="2">
        <f>MUR!M34</f>
        <v>369</v>
      </c>
      <c r="M46" s="21">
        <f t="shared" si="2"/>
        <v>118543</v>
      </c>
    </row>
    <row r="47" spans="1:13" x14ac:dyDescent="0.25">
      <c r="A47" s="213"/>
      <c r="B47" s="207" t="s">
        <v>56</v>
      </c>
      <c r="C47" s="207"/>
      <c r="D47" s="6">
        <f>NAV!E34</f>
        <v>1583</v>
      </c>
      <c r="E47" s="6">
        <f>NAV!F34</f>
        <v>32465</v>
      </c>
      <c r="F47" s="6">
        <f>NAV!G34</f>
        <v>1486</v>
      </c>
      <c r="G47" s="6">
        <f>NAV!H34</f>
        <v>15844</v>
      </c>
      <c r="H47" s="6">
        <f>NAV!I34</f>
        <v>3228</v>
      </c>
      <c r="I47" s="6">
        <f>NAV!J34</f>
        <v>207</v>
      </c>
      <c r="J47" s="6">
        <f>NAV!K34</f>
        <v>2889</v>
      </c>
      <c r="K47" s="6">
        <f>NAV!L34</f>
        <v>739</v>
      </c>
      <c r="L47" s="6">
        <f>NAV!M34</f>
        <v>1043</v>
      </c>
      <c r="M47" s="22">
        <f t="shared" si="2"/>
        <v>59484</v>
      </c>
    </row>
    <row r="48" spans="1:13" x14ac:dyDescent="0.25">
      <c r="A48" s="213"/>
      <c r="B48" s="206" t="s">
        <v>57</v>
      </c>
      <c r="C48" s="206"/>
      <c r="D48" s="2">
        <f>PV!E34</f>
        <v>4360</v>
      </c>
      <c r="E48" s="2">
        <f>PV!F34</f>
        <v>69001</v>
      </c>
      <c r="F48" s="2">
        <f>PV!G34</f>
        <v>578</v>
      </c>
      <c r="G48" s="2">
        <f>PV!H34</f>
        <v>9372</v>
      </c>
      <c r="H48" s="2">
        <f>PV!I34</f>
        <v>3817</v>
      </c>
      <c r="I48" s="2">
        <f>PV!J34</f>
        <v>533</v>
      </c>
      <c r="J48" s="2">
        <f>PV!K34</f>
        <v>2312</v>
      </c>
      <c r="K48" s="2">
        <f>PV!L34</f>
        <v>372</v>
      </c>
      <c r="L48" s="2">
        <f>PV!M34</f>
        <v>263</v>
      </c>
      <c r="M48" s="21">
        <f t="shared" si="2"/>
        <v>90608</v>
      </c>
    </row>
    <row r="49" spans="1:15" x14ac:dyDescent="0.25">
      <c r="A49" s="213"/>
      <c r="B49" s="207" t="s">
        <v>58</v>
      </c>
      <c r="C49" s="207"/>
      <c r="D49" s="6">
        <f>RIO!E34</f>
        <v>733</v>
      </c>
      <c r="E49" s="6">
        <f>RIO!F34</f>
        <v>14286</v>
      </c>
      <c r="F49" s="6">
        <f>RIO!G34</f>
        <v>806</v>
      </c>
      <c r="G49" s="6">
        <f>RIO!H34</f>
        <v>6663</v>
      </c>
      <c r="H49" s="6">
        <f>RIO!I34</f>
        <v>962</v>
      </c>
      <c r="I49" s="6">
        <f>RIO!J34</f>
        <v>44</v>
      </c>
      <c r="J49" s="6">
        <f>RIO!K34</f>
        <v>712</v>
      </c>
      <c r="K49" s="6">
        <f>RIO!L34</f>
        <v>1613</v>
      </c>
      <c r="L49" s="6">
        <f>RIO!M34</f>
        <v>86</v>
      </c>
      <c r="M49" s="22">
        <f t="shared" si="2"/>
        <v>25905</v>
      </c>
    </row>
    <row r="50" spans="1:15" x14ac:dyDescent="0.25">
      <c r="A50" s="213"/>
      <c r="B50" s="206" t="s">
        <v>59</v>
      </c>
      <c r="C50" s="206"/>
      <c r="D50" s="2">
        <f>VAL!E34</f>
        <v>10327</v>
      </c>
      <c r="E50" s="117">
        <f>VAL!F34</f>
        <v>111186</v>
      </c>
      <c r="F50" s="117">
        <f>VAL!G34</f>
        <v>488</v>
      </c>
      <c r="G50" s="117">
        <f>VAL!H34</f>
        <v>36591</v>
      </c>
      <c r="H50" s="117">
        <f>VAL!I34</f>
        <v>5655</v>
      </c>
      <c r="I50" s="117">
        <f>VAL!J34</f>
        <v>667</v>
      </c>
      <c r="J50" s="117">
        <f>VAL!K34</f>
        <v>5138</v>
      </c>
      <c r="K50" s="117">
        <f>VAL!L34</f>
        <v>771</v>
      </c>
      <c r="L50" s="117">
        <f>VAL!M34</f>
        <v>158</v>
      </c>
      <c r="M50" s="21">
        <f t="shared" si="2"/>
        <v>170981</v>
      </c>
    </row>
    <row r="51" spans="1:15" x14ac:dyDescent="0.25">
      <c r="A51" s="214"/>
      <c r="B51" s="208" t="s">
        <v>8</v>
      </c>
      <c r="C51" s="208"/>
      <c r="D51" s="23">
        <f>SUM(D32:D50)</f>
        <v>165946.1210045662</v>
      </c>
      <c r="E51" s="23">
        <f t="shared" ref="E51" si="3">SUM(E32:E50)</f>
        <v>2289085.0833673328</v>
      </c>
      <c r="F51" s="23">
        <f t="shared" ref="F51" si="4">SUM(F32:F50)</f>
        <v>80066.055555555562</v>
      </c>
      <c r="G51" s="23">
        <f t="shared" ref="G51" si="5">SUM(G32:G50)</f>
        <v>791106.11838565022</v>
      </c>
      <c r="H51" s="23">
        <f t="shared" ref="H51" si="6">SUM(H32:H50)</f>
        <v>143997.14717581542</v>
      </c>
      <c r="I51" s="23">
        <f t="shared" ref="I51" si="7">SUM(I32:I50)</f>
        <v>20689.161290322583</v>
      </c>
      <c r="J51" s="23">
        <f t="shared" ref="J51" si="8">SUM(J32:J50)</f>
        <v>93203.170918367337</v>
      </c>
      <c r="K51" s="23">
        <f t="shared" ref="K51" si="9">SUM(K32:K50)</f>
        <v>52601.435435435436</v>
      </c>
      <c r="L51" s="23">
        <f t="shared" ref="L51" si="10">SUM(L32:L50)</f>
        <v>25159.247706422018</v>
      </c>
      <c r="M51" s="23">
        <f t="shared" ref="M51" si="11">SUM(M32:M50)</f>
        <v>3661853.5408394681</v>
      </c>
      <c r="O51" s="112"/>
    </row>
    <row r="56" spans="1:15" x14ac:dyDescent="0.25">
      <c r="H56" s="138" t="s">
        <v>64</v>
      </c>
      <c r="I56" s="139"/>
      <c r="J56" s="139"/>
      <c r="K56" s="139"/>
      <c r="L56" s="139"/>
      <c r="M56" s="139"/>
    </row>
    <row r="57" spans="1:15" x14ac:dyDescent="0.25">
      <c r="H57" s="139"/>
      <c r="I57" s="139"/>
      <c r="J57" s="139"/>
      <c r="K57" s="139"/>
      <c r="L57" s="139"/>
      <c r="M57" s="139"/>
    </row>
    <row r="58" spans="1:15" x14ac:dyDescent="0.25">
      <c r="H58" s="139"/>
      <c r="I58" s="139"/>
      <c r="J58" s="139"/>
      <c r="K58" s="139"/>
      <c r="L58" s="139"/>
      <c r="M58" s="139"/>
    </row>
    <row r="59" spans="1:15" x14ac:dyDescent="0.25">
      <c r="H59" s="139"/>
      <c r="I59" s="139"/>
      <c r="J59" s="139"/>
      <c r="K59" s="139"/>
      <c r="L59" s="139"/>
      <c r="M59" s="139"/>
    </row>
    <row r="60" spans="1:15" x14ac:dyDescent="0.25">
      <c r="H60" s="139"/>
      <c r="I60" s="139"/>
      <c r="J60" s="139"/>
      <c r="K60" s="139"/>
      <c r="L60" s="139"/>
      <c r="M60" s="139"/>
    </row>
    <row r="61" spans="1:15" x14ac:dyDescent="0.25">
      <c r="H61" s="139"/>
      <c r="I61" s="139"/>
      <c r="J61" s="139"/>
      <c r="K61" s="139"/>
      <c r="L61" s="139"/>
      <c r="M61" s="139"/>
    </row>
    <row r="62" spans="1:15" ht="18.75" x14ac:dyDescent="0.3">
      <c r="A62" s="209" t="s">
        <v>82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1"/>
    </row>
    <row r="63" spans="1:15" x14ac:dyDescent="0.25">
      <c r="A63" s="147" t="s">
        <v>40</v>
      </c>
      <c r="B63" s="148"/>
      <c r="C63" s="148"/>
      <c r="D63" s="140" t="s">
        <v>0</v>
      </c>
      <c r="E63" s="140"/>
      <c r="F63" s="140"/>
      <c r="G63" s="140"/>
      <c r="H63" s="140"/>
      <c r="I63" s="140"/>
      <c r="J63" s="140"/>
      <c r="K63" s="140"/>
      <c r="L63" s="140"/>
      <c r="M63" s="140"/>
    </row>
    <row r="64" spans="1:15" ht="36" x14ac:dyDescent="0.25">
      <c r="A64" s="150"/>
      <c r="B64" s="151"/>
      <c r="C64" s="151"/>
      <c r="D64" s="19" t="s">
        <v>10</v>
      </c>
      <c r="E64" s="19" t="s">
        <v>1</v>
      </c>
      <c r="F64" s="19" t="s">
        <v>2</v>
      </c>
      <c r="G64" s="19" t="s">
        <v>3</v>
      </c>
      <c r="H64" s="19" t="s">
        <v>4</v>
      </c>
      <c r="I64" s="19" t="s">
        <v>5</v>
      </c>
      <c r="J64" s="19" t="s">
        <v>11</v>
      </c>
      <c r="K64" s="19" t="s">
        <v>6</v>
      </c>
      <c r="L64" s="19" t="s">
        <v>7</v>
      </c>
      <c r="M64" s="20" t="s">
        <v>8</v>
      </c>
    </row>
    <row r="65" spans="1:13" x14ac:dyDescent="0.25">
      <c r="A65" s="153"/>
      <c r="B65" s="154"/>
      <c r="C65" s="154"/>
      <c r="D65" s="140" t="s">
        <v>9</v>
      </c>
      <c r="E65" s="140"/>
      <c r="F65" s="140"/>
      <c r="G65" s="140"/>
      <c r="H65" s="140"/>
      <c r="I65" s="140"/>
      <c r="J65" s="140"/>
      <c r="K65" s="140"/>
      <c r="L65" s="140"/>
      <c r="M65" s="140"/>
    </row>
    <row r="66" spans="1:13" x14ac:dyDescent="0.25">
      <c r="A66" s="212" t="s">
        <v>61</v>
      </c>
      <c r="B66" s="206" t="s">
        <v>42</v>
      </c>
      <c r="C66" s="206"/>
      <c r="D66" s="2">
        <f>AND!E36</f>
        <v>36222</v>
      </c>
      <c r="E66" s="2">
        <f>AND!F36</f>
        <v>498423</v>
      </c>
      <c r="F66" s="2">
        <f>AND!G36</f>
        <v>3132</v>
      </c>
      <c r="G66" s="2">
        <f>AND!H36</f>
        <v>179320</v>
      </c>
      <c r="H66" s="2">
        <f>AND!I36</f>
        <v>28407</v>
      </c>
      <c r="I66" s="2">
        <f>AND!J36</f>
        <v>4616</v>
      </c>
      <c r="J66" s="2">
        <f>AND!K36</f>
        <v>15193</v>
      </c>
      <c r="K66" s="2">
        <f>AND!L36</f>
        <v>4000</v>
      </c>
      <c r="L66" s="2">
        <f>AND!M36</f>
        <v>2063</v>
      </c>
      <c r="M66" s="21">
        <f>SUM(D66:L66)</f>
        <v>771376</v>
      </c>
    </row>
    <row r="67" spans="1:13" x14ac:dyDescent="0.25">
      <c r="A67" s="213"/>
      <c r="B67" s="207" t="s">
        <v>43</v>
      </c>
      <c r="C67" s="207"/>
      <c r="D67" s="6">
        <f>ARA!E36</f>
        <v>1042</v>
      </c>
      <c r="E67" s="6">
        <f>ARA!F36</f>
        <v>9112</v>
      </c>
      <c r="F67" s="6">
        <f>ARA!G36</f>
        <v>2302</v>
      </c>
      <c r="G67" s="6">
        <f>ARA!H36</f>
        <v>2680</v>
      </c>
      <c r="H67" s="6">
        <f>ARA!I36</f>
        <v>905</v>
      </c>
      <c r="I67" s="6">
        <f>ARA!J36</f>
        <v>87</v>
      </c>
      <c r="J67" s="6">
        <f>ARA!K36</f>
        <v>590</v>
      </c>
      <c r="K67" s="6">
        <f>ARA!L36</f>
        <v>775</v>
      </c>
      <c r="L67" s="6">
        <f>ARA!M36</f>
        <v>246</v>
      </c>
      <c r="M67" s="22">
        <f t="shared" ref="M67:M84" si="12">SUM(D67:L67)</f>
        <v>17739</v>
      </c>
    </row>
    <row r="68" spans="1:13" x14ac:dyDescent="0.25">
      <c r="A68" s="213"/>
      <c r="B68" s="206" t="s">
        <v>44</v>
      </c>
      <c r="C68" s="206"/>
      <c r="D68" s="2">
        <f>AST!E36</f>
        <v>2494</v>
      </c>
      <c r="E68" s="2">
        <f>AST!F36</f>
        <v>109669</v>
      </c>
      <c r="F68" s="2">
        <f>AST!G36</f>
        <v>799</v>
      </c>
      <c r="G68" s="2">
        <f>AST!H36</f>
        <v>24351</v>
      </c>
      <c r="H68" s="2">
        <f>AST!I36</f>
        <v>4674</v>
      </c>
      <c r="I68" s="2">
        <f>AST!J36</f>
        <v>659</v>
      </c>
      <c r="J68" s="2">
        <f>AST!K36</f>
        <v>2233</v>
      </c>
      <c r="K68" s="2">
        <f>AST!L36</f>
        <v>1538</v>
      </c>
      <c r="L68" s="2">
        <f>AST!M36</f>
        <v>824</v>
      </c>
      <c r="M68" s="21">
        <f t="shared" si="12"/>
        <v>147241</v>
      </c>
    </row>
    <row r="69" spans="1:13" x14ac:dyDescent="0.25">
      <c r="A69" s="213"/>
      <c r="B69" s="207" t="s">
        <v>45</v>
      </c>
      <c r="C69" s="207"/>
      <c r="D69" s="6">
        <f>BAL!E36</f>
        <v>6361</v>
      </c>
      <c r="E69" s="6">
        <f>BAL!F36</f>
        <v>58265</v>
      </c>
      <c r="F69" s="6">
        <f>BAL!G36</f>
        <v>3744</v>
      </c>
      <c r="G69" s="6">
        <f>BAL!H36</f>
        <v>22639</v>
      </c>
      <c r="H69" s="6">
        <f>BAL!I36</f>
        <v>4031</v>
      </c>
      <c r="I69" s="6">
        <f>BAL!J36</f>
        <v>803</v>
      </c>
      <c r="J69" s="6">
        <f>BAL!K36</f>
        <v>1383</v>
      </c>
      <c r="K69" s="6">
        <f>BAL!L36</f>
        <v>69</v>
      </c>
      <c r="L69" s="6">
        <f>BAL!M36</f>
        <v>158</v>
      </c>
      <c r="M69" s="22">
        <f t="shared" si="12"/>
        <v>97453</v>
      </c>
    </row>
    <row r="70" spans="1:13" x14ac:dyDescent="0.25">
      <c r="A70" s="213"/>
      <c r="B70" s="206" t="s">
        <v>46</v>
      </c>
      <c r="C70" s="206"/>
      <c r="D70" s="2">
        <f>CANA!E36</f>
        <v>6145</v>
      </c>
      <c r="E70" s="2">
        <f>CANA!F36</f>
        <v>99258</v>
      </c>
      <c r="F70" s="2">
        <f>CANA!G36</f>
        <v>11674</v>
      </c>
      <c r="G70" s="2">
        <f>CANA!H36</f>
        <v>56778</v>
      </c>
      <c r="H70" s="2">
        <f>CANA!I36</f>
        <v>8091</v>
      </c>
      <c r="I70" s="2">
        <f>CANA!J36</f>
        <v>1864</v>
      </c>
      <c r="J70" s="2">
        <f>CANA!K36</f>
        <v>3636</v>
      </c>
      <c r="K70" s="2">
        <f>CANA!L36</f>
        <v>32</v>
      </c>
      <c r="L70" s="2">
        <f>CANA!M36</f>
        <v>409</v>
      </c>
      <c r="M70" s="21">
        <f t="shared" si="12"/>
        <v>187887</v>
      </c>
    </row>
    <row r="71" spans="1:13" x14ac:dyDescent="0.25">
      <c r="A71" s="213"/>
      <c r="B71" s="207" t="s">
        <v>47</v>
      </c>
      <c r="C71" s="207"/>
      <c r="D71" s="6">
        <f>CANT!E36</f>
        <v>1535</v>
      </c>
      <c r="E71" s="6">
        <f>CANT!F36</f>
        <v>24175</v>
      </c>
      <c r="F71" s="6">
        <f>CANT!G36</f>
        <v>755</v>
      </c>
      <c r="G71" s="6">
        <f>CANT!H36</f>
        <v>8649</v>
      </c>
      <c r="H71" s="6">
        <f>CANT!I36</f>
        <v>4520</v>
      </c>
      <c r="I71" s="6">
        <f>CANT!J36</f>
        <v>212</v>
      </c>
      <c r="J71" s="6">
        <f>CANT!K36</f>
        <v>1129</v>
      </c>
      <c r="K71" s="6">
        <f>CANT!L36</f>
        <v>12405</v>
      </c>
      <c r="L71" s="6">
        <f>CANT!M36</f>
        <v>221</v>
      </c>
      <c r="M71" s="22">
        <f t="shared" si="12"/>
        <v>53601</v>
      </c>
    </row>
    <row r="72" spans="1:13" x14ac:dyDescent="0.25">
      <c r="A72" s="213"/>
      <c r="B72" s="206" t="s">
        <v>48</v>
      </c>
      <c r="C72" s="206"/>
      <c r="D72" s="2">
        <f>CLM!E36</f>
        <v>4487</v>
      </c>
      <c r="E72" s="2">
        <f>CLM!F36</f>
        <v>89733</v>
      </c>
      <c r="F72" s="2">
        <f>CLM!G36</f>
        <v>7970</v>
      </c>
      <c r="G72" s="2">
        <f>CLM!H36</f>
        <v>43785</v>
      </c>
      <c r="H72" s="2">
        <f>CLM!I36</f>
        <v>10258</v>
      </c>
      <c r="I72" s="2">
        <f>CLM!J36</f>
        <v>826</v>
      </c>
      <c r="J72" s="2">
        <f>CLM!K36</f>
        <v>9475</v>
      </c>
      <c r="K72" s="2">
        <f>CLM!L36</f>
        <v>7720</v>
      </c>
      <c r="L72" s="2">
        <f>CLM!M36</f>
        <v>830</v>
      </c>
      <c r="M72" s="21">
        <f t="shared" si="12"/>
        <v>175084</v>
      </c>
    </row>
    <row r="73" spans="1:13" x14ac:dyDescent="0.25">
      <c r="A73" s="213"/>
      <c r="B73" s="207" t="s">
        <v>49</v>
      </c>
      <c r="C73" s="207"/>
      <c r="D73" s="6">
        <f>CYL!E36</f>
        <v>5766</v>
      </c>
      <c r="E73" s="6">
        <f>CYL!F36</f>
        <v>117545</v>
      </c>
      <c r="F73" s="6">
        <f>CYL!G36</f>
        <v>520</v>
      </c>
      <c r="G73" s="6">
        <f>CYL!H36</f>
        <v>41894</v>
      </c>
      <c r="H73" s="6">
        <f>CYL!I36</f>
        <v>10563</v>
      </c>
      <c r="I73" s="6">
        <f>CYL!J36</f>
        <v>918</v>
      </c>
      <c r="J73" s="6">
        <f>CYL!K36</f>
        <v>7111</v>
      </c>
      <c r="K73" s="6">
        <f>CYL!L36</f>
        <v>7468</v>
      </c>
      <c r="L73" s="6">
        <f>CYL!M36</f>
        <v>459</v>
      </c>
      <c r="M73" s="22">
        <f t="shared" si="12"/>
        <v>192244</v>
      </c>
    </row>
    <row r="74" spans="1:13" x14ac:dyDescent="0.25">
      <c r="A74" s="213"/>
      <c r="B74" s="206" t="s">
        <v>50</v>
      </c>
      <c r="C74" s="206"/>
      <c r="D74" s="2">
        <f>CAT!E36</f>
        <v>47384</v>
      </c>
      <c r="E74" s="2">
        <f>CAT!F36</f>
        <v>280152</v>
      </c>
      <c r="F74" s="2">
        <f>CAT!G36</f>
        <v>30771</v>
      </c>
      <c r="G74" s="2">
        <f>CAT!H36</f>
        <v>120462</v>
      </c>
      <c r="H74" s="2">
        <f>CAT!I36</f>
        <v>23690</v>
      </c>
      <c r="I74" s="2">
        <f>CAT!J36</f>
        <v>3191</v>
      </c>
      <c r="J74" s="2">
        <f>CAT!K36</f>
        <v>14350</v>
      </c>
      <c r="K74" s="2">
        <f>CAT!L36</f>
        <v>1184</v>
      </c>
      <c r="L74" s="2">
        <f>CAT!M36</f>
        <v>1168</v>
      </c>
      <c r="M74" s="21">
        <f t="shared" si="12"/>
        <v>522352</v>
      </c>
    </row>
    <row r="75" spans="1:13" x14ac:dyDescent="0.25">
      <c r="A75" s="213"/>
      <c r="B75" s="207" t="s">
        <v>51</v>
      </c>
      <c r="C75" s="207"/>
      <c r="D75" s="6">
        <f>CEU!E36</f>
        <v>182</v>
      </c>
      <c r="E75" s="6">
        <f>CEU!F36</f>
        <v>3324</v>
      </c>
      <c r="F75" s="6">
        <f>CEU!G36</f>
        <v>27</v>
      </c>
      <c r="G75" s="6">
        <f>CEU!H36</f>
        <v>1349</v>
      </c>
      <c r="H75" s="6">
        <f>CEU!I36</f>
        <v>76</v>
      </c>
      <c r="I75" s="6">
        <f>CEU!J36</f>
        <v>10</v>
      </c>
      <c r="J75" s="6">
        <f>CEU!K36</f>
        <v>25</v>
      </c>
      <c r="K75" s="6">
        <f>CEU!L36</f>
        <v>0</v>
      </c>
      <c r="L75" s="6">
        <f>CEU!M36</f>
        <v>4</v>
      </c>
      <c r="M75" s="22">
        <f t="shared" si="12"/>
        <v>4997</v>
      </c>
    </row>
    <row r="76" spans="1:13" x14ac:dyDescent="0.25">
      <c r="A76" s="213"/>
      <c r="B76" s="206" t="s">
        <v>52</v>
      </c>
      <c r="C76" s="206"/>
      <c r="D76" s="2">
        <f>EXT!E36</f>
        <v>2234</v>
      </c>
      <c r="E76" s="2">
        <f>EXT!F36</f>
        <v>61177</v>
      </c>
      <c r="F76" s="2">
        <f>EXT!G36</f>
        <v>226</v>
      </c>
      <c r="G76" s="2">
        <f>EXT!H36</f>
        <v>27354</v>
      </c>
      <c r="H76" s="2">
        <f>EXT!I36</f>
        <v>3670</v>
      </c>
      <c r="I76" s="2">
        <f>EXT!J36</f>
        <v>498</v>
      </c>
      <c r="J76" s="2">
        <f>EXT!K36</f>
        <v>2381</v>
      </c>
      <c r="K76" s="2">
        <f>EXT!L36</f>
        <v>2967</v>
      </c>
      <c r="L76" s="2">
        <f>EXT!M36</f>
        <v>359</v>
      </c>
      <c r="M76" s="21">
        <f t="shared" si="12"/>
        <v>100866</v>
      </c>
    </row>
    <row r="77" spans="1:13" x14ac:dyDescent="0.25">
      <c r="A77" s="213"/>
      <c r="B77" s="207" t="s">
        <v>53</v>
      </c>
      <c r="C77" s="207"/>
      <c r="D77" s="6">
        <f>GAL!E36</f>
        <v>10133</v>
      </c>
      <c r="E77" s="6">
        <f>GAL!F36</f>
        <v>237947</v>
      </c>
      <c r="F77" s="6">
        <f>GAL!G36</f>
        <v>556</v>
      </c>
      <c r="G77" s="6">
        <f>GAL!H36</f>
        <v>72364</v>
      </c>
      <c r="H77" s="6">
        <f>GAL!I36</f>
        <v>12398</v>
      </c>
      <c r="I77" s="6">
        <f>GAL!J36</f>
        <v>1984</v>
      </c>
      <c r="J77" s="6">
        <f>GAL!K36</f>
        <v>9012</v>
      </c>
      <c r="K77" s="6">
        <f>GAL!L36</f>
        <v>13450</v>
      </c>
      <c r="L77" s="6">
        <f>GAL!M36</f>
        <v>1502</v>
      </c>
      <c r="M77" s="22">
        <f t="shared" si="12"/>
        <v>359346</v>
      </c>
    </row>
    <row r="78" spans="1:13" x14ac:dyDescent="0.25">
      <c r="A78" s="213"/>
      <c r="B78" s="206" t="s">
        <v>54</v>
      </c>
      <c r="C78" s="206"/>
      <c r="D78" s="2">
        <f>MAD!E36</f>
        <v>13085</v>
      </c>
      <c r="E78" s="2">
        <f>MAD!F36</f>
        <v>273326</v>
      </c>
      <c r="F78" s="2">
        <f>MAD!G36</f>
        <v>11972</v>
      </c>
      <c r="G78" s="2">
        <f>MAD!H36</f>
        <v>53968</v>
      </c>
      <c r="H78" s="2">
        <f>MAD!I36</f>
        <v>7031</v>
      </c>
      <c r="I78" s="2">
        <f>MAD!J36</f>
        <v>2080</v>
      </c>
      <c r="J78" s="2">
        <f>MAD!K36</f>
        <v>2496</v>
      </c>
      <c r="K78" s="2">
        <f>MAD!L36</f>
        <v>520</v>
      </c>
      <c r="L78" s="2">
        <f>MAD!M36</f>
        <v>292</v>
      </c>
      <c r="M78" s="21">
        <f t="shared" si="12"/>
        <v>364770</v>
      </c>
    </row>
    <row r="79" spans="1:13" x14ac:dyDescent="0.25">
      <c r="A79" s="213"/>
      <c r="B79" s="207" t="s">
        <v>55</v>
      </c>
      <c r="C79" s="207"/>
      <c r="D79" s="6">
        <f>MEL!E36</f>
        <v>161</v>
      </c>
      <c r="E79" s="6">
        <f>MEL!F36</f>
        <v>7869</v>
      </c>
      <c r="F79" s="6">
        <f>MEL!G36</f>
        <v>1555</v>
      </c>
      <c r="G79" s="6">
        <f>MEL!H36</f>
        <v>3179</v>
      </c>
      <c r="H79" s="6">
        <f>MEL!I36</f>
        <v>192</v>
      </c>
      <c r="I79" s="6">
        <f>MEL!J36</f>
        <v>28</v>
      </c>
      <c r="J79" s="6">
        <f>MEL!K36</f>
        <v>197</v>
      </c>
      <c r="K79" s="6">
        <f>MEL!L36</f>
        <v>0</v>
      </c>
      <c r="L79" s="6">
        <f>MEL!M36</f>
        <v>10</v>
      </c>
      <c r="M79" s="22">
        <f t="shared" si="12"/>
        <v>13191</v>
      </c>
    </row>
    <row r="80" spans="1:13" x14ac:dyDescent="0.25">
      <c r="A80" s="213"/>
      <c r="B80" s="206" t="s">
        <v>60</v>
      </c>
      <c r="C80" s="206"/>
      <c r="D80" s="2">
        <f>MUR!E36</f>
        <v>5054</v>
      </c>
      <c r="E80" s="2">
        <f>MUR!F36</f>
        <v>67447</v>
      </c>
      <c r="F80" s="2">
        <f>MUR!G36</f>
        <v>4182</v>
      </c>
      <c r="G80" s="2">
        <f>MUR!H36</f>
        <v>27209</v>
      </c>
      <c r="H80" s="2">
        <f>MUR!I36</f>
        <v>6102</v>
      </c>
      <c r="I80" s="2">
        <f>MUR!J36</f>
        <v>2731</v>
      </c>
      <c r="J80" s="2">
        <f>MUR!K36</f>
        <v>4743</v>
      </c>
      <c r="K80" s="2">
        <f>MUR!L36</f>
        <v>179</v>
      </c>
      <c r="L80" s="2">
        <f>MUR!M36</f>
        <v>344</v>
      </c>
      <c r="M80" s="21">
        <f t="shared" si="12"/>
        <v>117991</v>
      </c>
    </row>
    <row r="81" spans="1:13" x14ac:dyDescent="0.25">
      <c r="A81" s="213"/>
      <c r="B81" s="207" t="s">
        <v>56</v>
      </c>
      <c r="C81" s="207"/>
      <c r="D81" s="6">
        <f>NAV!E36</f>
        <v>1492</v>
      </c>
      <c r="E81" s="6">
        <f>NAV!F36</f>
        <v>31493</v>
      </c>
      <c r="F81" s="6">
        <f>NAV!G36</f>
        <v>1446</v>
      </c>
      <c r="G81" s="6">
        <f>NAV!H36</f>
        <v>15407</v>
      </c>
      <c r="H81" s="6">
        <f>NAV!I36</f>
        <v>3173</v>
      </c>
      <c r="I81" s="6">
        <f>NAV!J36</f>
        <v>201</v>
      </c>
      <c r="J81" s="6">
        <f>NAV!K36</f>
        <v>2805</v>
      </c>
      <c r="K81" s="6">
        <f>NAV!L36</f>
        <v>716</v>
      </c>
      <c r="L81" s="6">
        <f>NAV!M36</f>
        <v>997</v>
      </c>
      <c r="M81" s="22">
        <f t="shared" si="12"/>
        <v>57730</v>
      </c>
    </row>
    <row r="82" spans="1:13" x14ac:dyDescent="0.25">
      <c r="A82" s="213"/>
      <c r="B82" s="206" t="s">
        <v>57</v>
      </c>
      <c r="C82" s="206"/>
      <c r="D82" s="2">
        <f>PV!E36</f>
        <v>4009</v>
      </c>
      <c r="E82" s="2">
        <f>PV!F36</f>
        <v>65672</v>
      </c>
      <c r="F82" s="2">
        <f>PV!G36</f>
        <v>551</v>
      </c>
      <c r="G82" s="2">
        <f>PV!H36</f>
        <v>8804</v>
      </c>
      <c r="H82" s="2">
        <f>PV!I36</f>
        <v>3705</v>
      </c>
      <c r="I82" s="2">
        <f>PV!J36</f>
        <v>522</v>
      </c>
      <c r="J82" s="2">
        <f>PV!K36</f>
        <v>2154</v>
      </c>
      <c r="K82" s="2">
        <f>PV!L36</f>
        <v>310</v>
      </c>
      <c r="L82" s="2">
        <f>PV!M36</f>
        <v>246</v>
      </c>
      <c r="M82" s="21">
        <f t="shared" si="12"/>
        <v>85973</v>
      </c>
    </row>
    <row r="83" spans="1:13" x14ac:dyDescent="0.25">
      <c r="A83" s="213"/>
      <c r="B83" s="207" t="s">
        <v>58</v>
      </c>
      <c r="C83" s="207"/>
      <c r="D83" s="6">
        <f>RIO!E36</f>
        <v>696</v>
      </c>
      <c r="E83" s="6">
        <f>RIO!F36</f>
        <v>14046</v>
      </c>
      <c r="F83" s="6">
        <f>RIO!G36</f>
        <v>784</v>
      </c>
      <c r="G83" s="6">
        <f>RIO!H36</f>
        <v>6556</v>
      </c>
      <c r="H83" s="6">
        <f>RIO!I36</f>
        <v>949</v>
      </c>
      <c r="I83" s="6">
        <f>RIO!J36</f>
        <v>43</v>
      </c>
      <c r="J83" s="6">
        <f>RIO!K36</f>
        <v>698</v>
      </c>
      <c r="K83" s="6">
        <f>RIO!L36</f>
        <v>1591</v>
      </c>
      <c r="L83" s="6">
        <f>RIO!M36</f>
        <v>84</v>
      </c>
      <c r="M83" s="22">
        <f t="shared" si="12"/>
        <v>25447</v>
      </c>
    </row>
    <row r="84" spans="1:13" x14ac:dyDescent="0.25">
      <c r="A84" s="213"/>
      <c r="B84" s="206" t="s">
        <v>59</v>
      </c>
      <c r="C84" s="206"/>
      <c r="D84" s="6">
        <f>VAL!E36</f>
        <v>9336</v>
      </c>
      <c r="E84" s="6">
        <f>VAL!F36</f>
        <v>104478</v>
      </c>
      <c r="F84" s="6">
        <f>VAL!G36</f>
        <v>468</v>
      </c>
      <c r="G84" s="6">
        <f>VAL!H36</f>
        <v>34328</v>
      </c>
      <c r="H84" s="6">
        <f>VAL!I36</f>
        <v>7246</v>
      </c>
      <c r="I84" s="6">
        <f>VAL!J36</f>
        <v>660</v>
      </c>
      <c r="J84" s="6">
        <f>VAL!K36</f>
        <v>4798</v>
      </c>
      <c r="K84" s="6">
        <f>VAL!L36</f>
        <v>656</v>
      </c>
      <c r="L84" s="6">
        <f>VAL!M36</f>
        <v>136</v>
      </c>
      <c r="M84" s="21">
        <f t="shared" si="12"/>
        <v>162106</v>
      </c>
    </row>
    <row r="85" spans="1:13" x14ac:dyDescent="0.25">
      <c r="A85" s="214"/>
      <c r="B85" s="208" t="s">
        <v>8</v>
      </c>
      <c r="C85" s="208"/>
      <c r="D85" s="23">
        <f>SUM(D66:D84)</f>
        <v>157818</v>
      </c>
      <c r="E85" s="23">
        <f t="shared" ref="E85:M85" si="13">SUM(E66:E84)</f>
        <v>2153111</v>
      </c>
      <c r="F85" s="23">
        <f t="shared" si="13"/>
        <v>83434</v>
      </c>
      <c r="G85" s="23">
        <f t="shared" si="13"/>
        <v>751076</v>
      </c>
      <c r="H85" s="23">
        <f t="shared" si="13"/>
        <v>139681</v>
      </c>
      <c r="I85" s="23">
        <f t="shared" si="13"/>
        <v>21933</v>
      </c>
      <c r="J85" s="23">
        <f t="shared" si="13"/>
        <v>84409</v>
      </c>
      <c r="K85" s="23">
        <f t="shared" si="13"/>
        <v>55580</v>
      </c>
      <c r="L85" s="23">
        <f t="shared" si="13"/>
        <v>10352</v>
      </c>
      <c r="M85" s="23">
        <f t="shared" si="13"/>
        <v>3457394</v>
      </c>
    </row>
    <row r="86" spans="1:13" x14ac:dyDescent="0.25">
      <c r="A86" s="212" t="s">
        <v>62</v>
      </c>
      <c r="B86" s="206" t="s">
        <v>42</v>
      </c>
      <c r="C86" s="206"/>
      <c r="D86" s="2">
        <f>AND!E37</f>
        <v>2323</v>
      </c>
      <c r="E86" s="2">
        <f>AND!F37</f>
        <v>41738</v>
      </c>
      <c r="F86" s="2">
        <f>AND!G37</f>
        <v>152</v>
      </c>
      <c r="G86" s="2">
        <f>AND!H37</f>
        <v>14521</v>
      </c>
      <c r="H86" s="2">
        <f>AND!I37</f>
        <v>5161</v>
      </c>
      <c r="I86" s="2">
        <f>AND!J37</f>
        <v>719</v>
      </c>
      <c r="J86" s="2">
        <f>AND!K37</f>
        <v>6753</v>
      </c>
      <c r="K86" s="2">
        <f>AND!L37</f>
        <v>88</v>
      </c>
      <c r="L86" s="2">
        <f>AND!M37</f>
        <v>157</v>
      </c>
      <c r="M86" s="21">
        <f>SUM(D86:L86)</f>
        <v>71612</v>
      </c>
    </row>
    <row r="87" spans="1:13" x14ac:dyDescent="0.25">
      <c r="A87" s="213"/>
      <c r="B87" s="207" t="s">
        <v>43</v>
      </c>
      <c r="C87" s="207"/>
      <c r="D87" s="6">
        <f>ARA!E37</f>
        <v>245</v>
      </c>
      <c r="E87" s="6">
        <f>ARA!F37</f>
        <v>1143</v>
      </c>
      <c r="F87" s="6">
        <f>ARA!G37</f>
        <v>235</v>
      </c>
      <c r="G87" s="6">
        <f>ARA!H37</f>
        <v>436</v>
      </c>
      <c r="H87" s="6">
        <f>ARA!I37</f>
        <v>171</v>
      </c>
      <c r="I87" s="6">
        <f>ARA!J37</f>
        <v>18</v>
      </c>
      <c r="J87" s="6">
        <f>ARA!K37</f>
        <v>189</v>
      </c>
      <c r="K87" s="6">
        <f>ARA!L37</f>
        <v>130</v>
      </c>
      <c r="L87" s="6">
        <f>ARA!M37</f>
        <v>67</v>
      </c>
      <c r="M87" s="22">
        <f t="shared" ref="M87:M104" si="14">SUM(D87:L87)</f>
        <v>2634</v>
      </c>
    </row>
    <row r="88" spans="1:13" x14ac:dyDescent="0.25">
      <c r="A88" s="213"/>
      <c r="B88" s="206" t="s">
        <v>44</v>
      </c>
      <c r="C88" s="206"/>
      <c r="D88" s="2">
        <f>AST!E37</f>
        <v>104</v>
      </c>
      <c r="E88" s="2">
        <f>AST!F37</f>
        <v>7954</v>
      </c>
      <c r="F88" s="2">
        <f>AST!G37</f>
        <v>62</v>
      </c>
      <c r="G88" s="2">
        <f>AST!H37</f>
        <v>2407</v>
      </c>
      <c r="H88" s="2">
        <f>AST!I37</f>
        <v>607</v>
      </c>
      <c r="I88" s="2">
        <f>AST!J37</f>
        <v>92</v>
      </c>
      <c r="J88" s="2">
        <f>AST!K37</f>
        <v>557</v>
      </c>
      <c r="K88" s="2">
        <f>AST!L37</f>
        <v>6</v>
      </c>
      <c r="L88" s="2">
        <f>AST!M37</f>
        <v>45</v>
      </c>
      <c r="M88" s="21">
        <f t="shared" si="14"/>
        <v>11834</v>
      </c>
    </row>
    <row r="89" spans="1:13" x14ac:dyDescent="0.25">
      <c r="A89" s="213"/>
      <c r="B89" s="207" t="s">
        <v>45</v>
      </c>
      <c r="C89" s="207"/>
      <c r="D89" s="6">
        <f>BAL!E37</f>
        <v>398</v>
      </c>
      <c r="E89" s="6">
        <f>BAL!F37</f>
        <v>4539</v>
      </c>
      <c r="F89" s="6">
        <f>BAL!G37</f>
        <v>294</v>
      </c>
      <c r="G89" s="6">
        <f>BAL!H37</f>
        <v>1983</v>
      </c>
      <c r="H89" s="6">
        <f>BAL!I37</f>
        <v>485</v>
      </c>
      <c r="I89" s="6">
        <f>BAL!J37</f>
        <v>130</v>
      </c>
      <c r="J89" s="6">
        <f>BAL!K37</f>
        <v>327</v>
      </c>
      <c r="K89" s="6">
        <f>BAL!L37</f>
        <v>0</v>
      </c>
      <c r="L89" s="6">
        <f>BAL!M37</f>
        <v>9</v>
      </c>
      <c r="M89" s="22">
        <f t="shared" si="14"/>
        <v>8165</v>
      </c>
    </row>
    <row r="90" spans="1:13" x14ac:dyDescent="0.25">
      <c r="A90" s="213"/>
      <c r="B90" s="206" t="s">
        <v>46</v>
      </c>
      <c r="C90" s="206"/>
      <c r="D90" s="2">
        <f>CANA!E37</f>
        <v>728</v>
      </c>
      <c r="E90" s="2">
        <f>CANA!F37</f>
        <v>13277</v>
      </c>
      <c r="F90" s="2">
        <f>CANA!G37</f>
        <v>1071</v>
      </c>
      <c r="G90" s="2">
        <f>CANA!H37</f>
        <v>6815</v>
      </c>
      <c r="H90" s="2">
        <f>CANA!I37</f>
        <v>2067</v>
      </c>
      <c r="I90" s="2">
        <f>CANA!J37</f>
        <v>437</v>
      </c>
      <c r="J90" s="2">
        <f>CANA!K37</f>
        <v>1687</v>
      </c>
      <c r="K90" s="2">
        <f>CANA!L37</f>
        <v>0</v>
      </c>
      <c r="L90" s="2">
        <f>CANA!M37</f>
        <v>31</v>
      </c>
      <c r="M90" s="21">
        <f t="shared" si="14"/>
        <v>26113</v>
      </c>
    </row>
    <row r="91" spans="1:13" x14ac:dyDescent="0.25">
      <c r="A91" s="213"/>
      <c r="B91" s="207" t="s">
        <v>47</v>
      </c>
      <c r="C91" s="207"/>
      <c r="D91" s="6">
        <f>CANT!E37</f>
        <v>175</v>
      </c>
      <c r="E91" s="6">
        <f>CANT!F37</f>
        <v>2384</v>
      </c>
      <c r="F91" s="6">
        <f>CANT!G37</f>
        <v>120</v>
      </c>
      <c r="G91" s="6">
        <f>CANT!H37</f>
        <v>920</v>
      </c>
      <c r="H91" s="6">
        <f>CANT!I37</f>
        <v>701</v>
      </c>
      <c r="I91" s="6">
        <f>CANT!J37</f>
        <v>23</v>
      </c>
      <c r="J91" s="6">
        <f>CANT!K37</f>
        <v>478</v>
      </c>
      <c r="K91" s="6">
        <f>CANT!L37</f>
        <v>1527</v>
      </c>
      <c r="L91" s="6">
        <f>CANT!M37</f>
        <v>38</v>
      </c>
      <c r="M91" s="22">
        <f t="shared" si="14"/>
        <v>6366</v>
      </c>
    </row>
    <row r="92" spans="1:13" x14ac:dyDescent="0.25">
      <c r="A92" s="213"/>
      <c r="B92" s="206" t="s">
        <v>48</v>
      </c>
      <c r="C92" s="206"/>
      <c r="D92" s="2">
        <f>CLM!E37</f>
        <v>240</v>
      </c>
      <c r="E92" s="2">
        <f>CLM!F37</f>
        <v>6059</v>
      </c>
      <c r="F92" s="2">
        <f>CLM!G37</f>
        <v>324</v>
      </c>
      <c r="G92" s="2">
        <f>CLM!H37</f>
        <v>3578</v>
      </c>
      <c r="H92" s="2">
        <f>CLM!I37</f>
        <v>980</v>
      </c>
      <c r="I92" s="2">
        <f>CLM!J37</f>
        <v>59</v>
      </c>
      <c r="J92" s="2">
        <f>CLM!K37</f>
        <v>1459</v>
      </c>
      <c r="K92" s="2">
        <f>CLM!L37</f>
        <v>237</v>
      </c>
      <c r="L92" s="2">
        <f>CLM!M37</f>
        <v>44</v>
      </c>
      <c r="M92" s="21">
        <f t="shared" si="14"/>
        <v>12980</v>
      </c>
    </row>
    <row r="93" spans="1:13" x14ac:dyDescent="0.25">
      <c r="A93" s="213"/>
      <c r="B93" s="207" t="s">
        <v>49</v>
      </c>
      <c r="C93" s="207"/>
      <c r="D93" s="6">
        <f>CYL!E37</f>
        <v>362</v>
      </c>
      <c r="E93" s="6">
        <f>CYL!F37</f>
        <v>5369</v>
      </c>
      <c r="F93" s="6">
        <f>CYL!G37</f>
        <v>25</v>
      </c>
      <c r="G93" s="6">
        <f>CYL!H37</f>
        <v>1756</v>
      </c>
      <c r="H93" s="6">
        <f>CYL!I37</f>
        <v>683</v>
      </c>
      <c r="I93" s="6">
        <f>CYL!J37</f>
        <v>73</v>
      </c>
      <c r="J93" s="6">
        <f>CYL!K37</f>
        <v>732</v>
      </c>
      <c r="K93" s="6">
        <f>CYL!L37</f>
        <v>42</v>
      </c>
      <c r="L93" s="6">
        <f>CYL!M37</f>
        <v>4</v>
      </c>
      <c r="M93" s="22">
        <f t="shared" si="14"/>
        <v>9046</v>
      </c>
    </row>
    <row r="94" spans="1:13" x14ac:dyDescent="0.25">
      <c r="A94" s="213"/>
      <c r="B94" s="206" t="s">
        <v>50</v>
      </c>
      <c r="C94" s="206"/>
      <c r="D94" s="2">
        <f>CAT!E37</f>
        <v>640</v>
      </c>
      <c r="E94" s="2">
        <f>CAT!F37</f>
        <v>7000</v>
      </c>
      <c r="F94" s="2">
        <f>CAT!G37</f>
        <v>762</v>
      </c>
      <c r="G94" s="2">
        <f>CAT!H37</f>
        <v>4191</v>
      </c>
      <c r="H94" s="2">
        <f>CAT!I37</f>
        <v>1508</v>
      </c>
      <c r="I94" s="2">
        <f>CAT!J37</f>
        <v>198</v>
      </c>
      <c r="J94" s="2">
        <f>CAT!K37</f>
        <v>1910</v>
      </c>
      <c r="K94" s="2">
        <f>CAT!L37</f>
        <v>3</v>
      </c>
      <c r="L94" s="2">
        <f>CAT!M37</f>
        <v>24</v>
      </c>
      <c r="M94" s="21">
        <f t="shared" si="14"/>
        <v>16236</v>
      </c>
    </row>
    <row r="95" spans="1:13" x14ac:dyDescent="0.25">
      <c r="A95" s="213"/>
      <c r="B95" s="207" t="s">
        <v>51</v>
      </c>
      <c r="C95" s="207"/>
      <c r="D95" s="6">
        <f>CEU!E37</f>
        <v>8</v>
      </c>
      <c r="E95" s="6">
        <f>CEU!F37</f>
        <v>582</v>
      </c>
      <c r="F95" s="6">
        <f>CEU!G37</f>
        <v>6</v>
      </c>
      <c r="G95" s="6">
        <f>CEU!H37</f>
        <v>419</v>
      </c>
      <c r="H95" s="6">
        <f>CEU!I37</f>
        <v>19</v>
      </c>
      <c r="I95" s="6">
        <f>CEU!J37</f>
        <v>1</v>
      </c>
      <c r="J95" s="6">
        <f>CEU!K37</f>
        <v>26</v>
      </c>
      <c r="K95" s="6">
        <f>CEU!L37</f>
        <v>0</v>
      </c>
      <c r="L95" s="6">
        <f>CEU!M37</f>
        <v>1</v>
      </c>
      <c r="M95" s="22">
        <f t="shared" si="14"/>
        <v>1062</v>
      </c>
    </row>
    <row r="96" spans="1:13" x14ac:dyDescent="0.25">
      <c r="A96" s="213"/>
      <c r="B96" s="206" t="s">
        <v>52</v>
      </c>
      <c r="C96" s="206"/>
      <c r="D96" s="2">
        <f>EXT!E37</f>
        <v>86</v>
      </c>
      <c r="E96" s="2">
        <f>EXT!F37</f>
        <v>3123</v>
      </c>
      <c r="F96" s="2">
        <f>EXT!G37</f>
        <v>4</v>
      </c>
      <c r="G96" s="2">
        <f>EXT!H37</f>
        <v>1636</v>
      </c>
      <c r="H96" s="2">
        <f>EXT!I37</f>
        <v>383</v>
      </c>
      <c r="I96" s="2">
        <f>EXT!J37</f>
        <v>35</v>
      </c>
      <c r="J96" s="2">
        <f>EXT!K37</f>
        <v>321</v>
      </c>
      <c r="K96" s="2">
        <f>EXT!L37</f>
        <v>70</v>
      </c>
      <c r="L96" s="2">
        <f>EXT!M37</f>
        <v>6</v>
      </c>
      <c r="M96" s="21">
        <f t="shared" si="14"/>
        <v>5664</v>
      </c>
    </row>
    <row r="97" spans="1:13" x14ac:dyDescent="0.25">
      <c r="A97" s="213"/>
      <c r="B97" s="207" t="s">
        <v>53</v>
      </c>
      <c r="C97" s="207"/>
      <c r="D97" s="117">
        <f>GAL!E37</f>
        <v>1402</v>
      </c>
      <c r="E97" s="117">
        <f>GAL!F37</f>
        <v>26244</v>
      </c>
      <c r="F97" s="117">
        <f>GAL!G37</f>
        <v>28</v>
      </c>
      <c r="G97" s="117">
        <f>GAL!H37</f>
        <v>10007</v>
      </c>
      <c r="H97" s="117">
        <f>GAL!I37</f>
        <v>3070</v>
      </c>
      <c r="I97" s="117">
        <f>GAL!J37</f>
        <v>407</v>
      </c>
      <c r="J97" s="117">
        <f>GAL!K37</f>
        <v>4854</v>
      </c>
      <c r="K97" s="117">
        <f>GAL!L37</f>
        <v>332</v>
      </c>
      <c r="L97" s="117">
        <f>GAL!M37</f>
        <v>159</v>
      </c>
      <c r="M97" s="22">
        <f t="shared" si="14"/>
        <v>46503</v>
      </c>
    </row>
    <row r="98" spans="1:13" x14ac:dyDescent="0.25">
      <c r="A98" s="213"/>
      <c r="B98" s="206" t="s">
        <v>54</v>
      </c>
      <c r="C98" s="206"/>
      <c r="D98" s="2">
        <f>MAD!E37</f>
        <v>831</v>
      </c>
      <c r="E98" s="2">
        <f>MAD!F37</f>
        <v>16937</v>
      </c>
      <c r="F98" s="2">
        <f>MAD!G37</f>
        <v>755</v>
      </c>
      <c r="G98" s="2">
        <f>MAD!H37</f>
        <v>4545</v>
      </c>
      <c r="H98" s="2">
        <f>MAD!I37</f>
        <v>828</v>
      </c>
      <c r="I98" s="2">
        <f>MAD!J37</f>
        <v>193</v>
      </c>
      <c r="J98" s="2">
        <f>MAD!K37</f>
        <v>511</v>
      </c>
      <c r="K98" s="2">
        <f>MAD!L37</f>
        <v>5</v>
      </c>
      <c r="L98" s="2">
        <f>MAD!M37</f>
        <v>10</v>
      </c>
      <c r="M98" s="21">
        <f t="shared" si="14"/>
        <v>24615</v>
      </c>
    </row>
    <row r="99" spans="1:13" x14ac:dyDescent="0.25">
      <c r="A99" s="213"/>
      <c r="B99" s="207" t="s">
        <v>55</v>
      </c>
      <c r="C99" s="207"/>
      <c r="D99" s="6">
        <f>MEL!E37</f>
        <v>9</v>
      </c>
      <c r="E99" s="6">
        <f>MEL!F37</f>
        <v>790</v>
      </c>
      <c r="F99" s="6">
        <f>MEL!G37</f>
        <v>124</v>
      </c>
      <c r="G99" s="6">
        <f>MEL!H37</f>
        <v>655</v>
      </c>
      <c r="H99" s="6">
        <f>MEL!I37</f>
        <v>72</v>
      </c>
      <c r="I99" s="6">
        <f>MEL!J37</f>
        <v>1</v>
      </c>
      <c r="J99" s="6">
        <f>MEL!K37</f>
        <v>58</v>
      </c>
      <c r="K99" s="6">
        <f>MEL!L37</f>
        <v>0</v>
      </c>
      <c r="L99" s="6">
        <f>MEL!M37</f>
        <v>0</v>
      </c>
      <c r="M99" s="22">
        <f t="shared" si="14"/>
        <v>1709</v>
      </c>
    </row>
    <row r="100" spans="1:13" x14ac:dyDescent="0.25">
      <c r="A100" s="213"/>
      <c r="B100" s="206" t="s">
        <v>60</v>
      </c>
      <c r="C100" s="206"/>
      <c r="D100" s="2">
        <f>MUR!E37</f>
        <v>341</v>
      </c>
      <c r="E100" s="2">
        <f>MUR!F37</f>
        <v>4748</v>
      </c>
      <c r="F100" s="2">
        <f>MUR!G37</f>
        <v>280</v>
      </c>
      <c r="G100" s="2">
        <f>MUR!H37</f>
        <v>2462</v>
      </c>
      <c r="H100" s="2">
        <f>MUR!I37</f>
        <v>613</v>
      </c>
      <c r="I100" s="2">
        <f>MUR!J37</f>
        <v>274</v>
      </c>
      <c r="J100" s="2">
        <f>MUR!K37</f>
        <v>1067</v>
      </c>
      <c r="K100" s="2">
        <f>MUR!L37</f>
        <v>3</v>
      </c>
      <c r="L100" s="2">
        <f>MUR!M37</f>
        <v>28</v>
      </c>
      <c r="M100" s="21">
        <f t="shared" si="14"/>
        <v>9816</v>
      </c>
    </row>
    <row r="101" spans="1:13" x14ac:dyDescent="0.25">
      <c r="A101" s="213"/>
      <c r="B101" s="207" t="s">
        <v>56</v>
      </c>
      <c r="C101" s="207"/>
      <c r="D101" s="6">
        <f>NAV!E37</f>
        <v>62</v>
      </c>
      <c r="E101" s="6">
        <f>NAV!F37</f>
        <v>1809</v>
      </c>
      <c r="F101" s="6">
        <f>NAV!G37</f>
        <v>86</v>
      </c>
      <c r="G101" s="6">
        <f>NAV!H37</f>
        <v>1003</v>
      </c>
      <c r="H101" s="6">
        <f>NAV!I37</f>
        <v>236</v>
      </c>
      <c r="I101" s="6">
        <f>NAV!J37</f>
        <v>20</v>
      </c>
      <c r="J101" s="6">
        <f>NAV!K37</f>
        <v>501</v>
      </c>
      <c r="K101" s="6">
        <f>NAV!L37</f>
        <v>6</v>
      </c>
      <c r="L101" s="6">
        <f>NAV!M37</f>
        <v>49</v>
      </c>
      <c r="M101" s="22">
        <f t="shared" si="14"/>
        <v>3772</v>
      </c>
    </row>
    <row r="102" spans="1:13" x14ac:dyDescent="0.25">
      <c r="A102" s="213"/>
      <c r="B102" s="206" t="s">
        <v>57</v>
      </c>
      <c r="C102" s="206"/>
      <c r="D102" s="2">
        <f>PV!E37</f>
        <v>43</v>
      </c>
      <c r="E102" s="2">
        <f>PV!F37</f>
        <v>685</v>
      </c>
      <c r="F102" s="2">
        <f>PV!G37</f>
        <v>4</v>
      </c>
      <c r="G102" s="2">
        <f>PV!H37</f>
        <v>164</v>
      </c>
      <c r="H102" s="2">
        <f>PV!I37</f>
        <v>85</v>
      </c>
      <c r="I102" s="2">
        <f>PV!J37</f>
        <v>6</v>
      </c>
      <c r="J102" s="2">
        <f>PV!K37</f>
        <v>117</v>
      </c>
      <c r="K102" s="2">
        <f>PV!L37</f>
        <v>1</v>
      </c>
      <c r="L102" s="2">
        <f>PV!M37</f>
        <v>4</v>
      </c>
      <c r="M102" s="21">
        <f t="shared" si="14"/>
        <v>1109</v>
      </c>
    </row>
    <row r="103" spans="1:13" x14ac:dyDescent="0.25">
      <c r="A103" s="213"/>
      <c r="B103" s="207" t="s">
        <v>58</v>
      </c>
      <c r="C103" s="207"/>
      <c r="D103" s="6">
        <f>RIO!E37</f>
        <v>25</v>
      </c>
      <c r="E103" s="6">
        <f>RIO!F37</f>
        <v>549</v>
      </c>
      <c r="F103" s="6">
        <f>RIO!G37</f>
        <v>34</v>
      </c>
      <c r="G103" s="6">
        <f>RIO!H37</f>
        <v>300</v>
      </c>
      <c r="H103" s="6">
        <f>RIO!I37</f>
        <v>47</v>
      </c>
      <c r="I103" s="6">
        <f>RIO!J37</f>
        <v>5</v>
      </c>
      <c r="J103" s="6">
        <f>RIO!K37</f>
        <v>44</v>
      </c>
      <c r="K103" s="6">
        <f>RIO!L37</f>
        <v>6</v>
      </c>
      <c r="L103" s="6">
        <f>RIO!M37</f>
        <v>1</v>
      </c>
      <c r="M103" s="22">
        <f t="shared" si="14"/>
        <v>1011</v>
      </c>
    </row>
    <row r="104" spans="1:13" x14ac:dyDescent="0.25">
      <c r="A104" s="213"/>
      <c r="B104" s="206" t="s">
        <v>59</v>
      </c>
      <c r="C104" s="206"/>
      <c r="D104" s="2">
        <f>VAL!E37</f>
        <v>162</v>
      </c>
      <c r="E104" s="117">
        <f>VAL!F37</f>
        <v>1797</v>
      </c>
      <c r="F104" s="117">
        <f>VAL!G37</f>
        <v>9</v>
      </c>
      <c r="G104" s="117">
        <f>VAL!H37</f>
        <v>694</v>
      </c>
      <c r="H104" s="117">
        <f>VAL!I37</f>
        <v>237</v>
      </c>
      <c r="I104" s="117">
        <f>VAL!J37</f>
        <v>24</v>
      </c>
      <c r="J104" s="117">
        <f>VAL!K37</f>
        <v>356</v>
      </c>
      <c r="K104" s="117">
        <f>VAL!L37</f>
        <v>0</v>
      </c>
      <c r="L104" s="117">
        <f>VAL!M37</f>
        <v>3</v>
      </c>
      <c r="M104" s="21">
        <f t="shared" si="14"/>
        <v>3282</v>
      </c>
    </row>
    <row r="105" spans="1:13" x14ac:dyDescent="0.25">
      <c r="A105" s="214"/>
      <c r="B105" s="208" t="s">
        <v>8</v>
      </c>
      <c r="C105" s="208"/>
      <c r="D105" s="23">
        <f>SUM(D86:D104)</f>
        <v>8184</v>
      </c>
      <c r="E105" s="23">
        <f t="shared" ref="E105:M105" si="15">SUM(E86:E104)</f>
        <v>146727</v>
      </c>
      <c r="F105" s="23">
        <f t="shared" si="15"/>
        <v>4375</v>
      </c>
      <c r="G105" s="23">
        <f t="shared" si="15"/>
        <v>58492</v>
      </c>
      <c r="H105" s="23">
        <f t="shared" si="15"/>
        <v>17953</v>
      </c>
      <c r="I105" s="23">
        <f t="shared" si="15"/>
        <v>2715</v>
      </c>
      <c r="J105" s="23">
        <f t="shared" si="15"/>
        <v>21947</v>
      </c>
      <c r="K105" s="23">
        <f t="shared" si="15"/>
        <v>2456</v>
      </c>
      <c r="L105" s="23">
        <f t="shared" si="15"/>
        <v>680</v>
      </c>
      <c r="M105" s="23">
        <f t="shared" si="15"/>
        <v>263529</v>
      </c>
    </row>
  </sheetData>
  <mergeCells count="94">
    <mergeCell ref="B101:C101"/>
    <mergeCell ref="B102:C102"/>
    <mergeCell ref="B103:C103"/>
    <mergeCell ref="B104:C104"/>
    <mergeCell ref="B105:C105"/>
    <mergeCell ref="A86:A10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81:C81"/>
    <mergeCell ref="B82:C82"/>
    <mergeCell ref="B83:C83"/>
    <mergeCell ref="B84:C84"/>
    <mergeCell ref="B85:C85"/>
    <mergeCell ref="A66:A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24:C24"/>
    <mergeCell ref="A62:M62"/>
    <mergeCell ref="A63:C65"/>
    <mergeCell ref="D63:M63"/>
    <mergeCell ref="D65:M65"/>
    <mergeCell ref="B39:C39"/>
    <mergeCell ref="B30:C30"/>
    <mergeCell ref="B31:C31"/>
    <mergeCell ref="A12:A31"/>
    <mergeCell ref="B18:C18"/>
    <mergeCell ref="B19:C19"/>
    <mergeCell ref="B13:C13"/>
    <mergeCell ref="B25:C25"/>
    <mergeCell ref="B14:C14"/>
    <mergeCell ref="B15:C15"/>
    <mergeCell ref="B16:C16"/>
    <mergeCell ref="B17:C17"/>
    <mergeCell ref="B20:C20"/>
    <mergeCell ref="B21:C21"/>
    <mergeCell ref="B22:C22"/>
    <mergeCell ref="B23:C23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H1:M6"/>
    <mergeCell ref="A9:C11"/>
    <mergeCell ref="D9:M9"/>
    <mergeCell ref="D11:M11"/>
    <mergeCell ref="B12:C12"/>
    <mergeCell ref="H56:M61"/>
    <mergeCell ref="B26:C26"/>
    <mergeCell ref="B27:C27"/>
    <mergeCell ref="B51:C51"/>
    <mergeCell ref="A8:M8"/>
    <mergeCell ref="B40:C40"/>
    <mergeCell ref="B41:C41"/>
    <mergeCell ref="B42:C42"/>
    <mergeCell ref="B43:C43"/>
    <mergeCell ref="B44:C44"/>
    <mergeCell ref="B50:C50"/>
    <mergeCell ref="B46:C46"/>
    <mergeCell ref="B47:C47"/>
    <mergeCell ref="B48:C48"/>
    <mergeCell ref="B49:C49"/>
    <mergeCell ref="B45:C45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E11" sqref="E1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69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36">
        <v>891</v>
      </c>
      <c r="F11" s="36">
        <v>46664</v>
      </c>
      <c r="G11" s="36">
        <v>197</v>
      </c>
      <c r="H11" s="36">
        <v>12418</v>
      </c>
      <c r="I11" s="36">
        <v>1776</v>
      </c>
      <c r="J11" s="36">
        <v>138</v>
      </c>
      <c r="K11" s="36">
        <v>775</v>
      </c>
      <c r="L11" s="36">
        <v>1646</v>
      </c>
      <c r="M11" s="36">
        <v>982</v>
      </c>
      <c r="N11" s="4">
        <f>SUM(E11:M11)</f>
        <v>65487</v>
      </c>
    </row>
    <row r="12" spans="1:14" x14ac:dyDescent="0.25">
      <c r="A12" s="141" t="s">
        <v>13</v>
      </c>
      <c r="B12" s="141"/>
      <c r="C12" s="142"/>
      <c r="D12" s="15" t="s">
        <v>14</v>
      </c>
      <c r="E12" s="37">
        <v>186</v>
      </c>
      <c r="F12" s="37">
        <v>1255</v>
      </c>
      <c r="G12" s="37">
        <v>11</v>
      </c>
      <c r="H12" s="37">
        <v>364</v>
      </c>
      <c r="I12" s="37">
        <v>130</v>
      </c>
      <c r="J12" s="37">
        <v>9</v>
      </c>
      <c r="K12" s="37">
        <v>103</v>
      </c>
      <c r="L12" s="37">
        <v>198</v>
      </c>
      <c r="M12" s="37">
        <v>216</v>
      </c>
      <c r="N12" s="5">
        <f t="shared" ref="N12:N30" si="0">SUM(E12:M12)</f>
        <v>2472</v>
      </c>
    </row>
    <row r="13" spans="1:14" x14ac:dyDescent="0.25">
      <c r="A13" s="143" t="s">
        <v>16</v>
      </c>
      <c r="B13" s="143"/>
      <c r="C13" s="144"/>
      <c r="D13" s="14" t="s">
        <v>15</v>
      </c>
      <c r="E13" s="36">
        <v>264</v>
      </c>
      <c r="F13" s="36">
        <v>71342</v>
      </c>
      <c r="G13" s="36">
        <v>374</v>
      </c>
      <c r="H13" s="36">
        <v>34753</v>
      </c>
      <c r="I13" s="36">
        <v>8140</v>
      </c>
      <c r="J13" s="36">
        <v>1236</v>
      </c>
      <c r="K13" s="36">
        <v>1211</v>
      </c>
      <c r="L13" s="36">
        <v>3361</v>
      </c>
      <c r="M13" s="36">
        <v>1147</v>
      </c>
      <c r="N13" s="4">
        <f t="shared" si="0"/>
        <v>121828</v>
      </c>
    </row>
    <row r="14" spans="1:14" x14ac:dyDescent="0.25">
      <c r="A14" s="141" t="s">
        <v>30</v>
      </c>
      <c r="B14" s="141"/>
      <c r="C14" s="142"/>
      <c r="D14" s="15" t="s">
        <v>14</v>
      </c>
      <c r="E14" s="37">
        <v>223</v>
      </c>
      <c r="F14" s="37">
        <v>8948</v>
      </c>
      <c r="G14" s="37">
        <v>58</v>
      </c>
      <c r="H14" s="37">
        <v>3771</v>
      </c>
      <c r="I14" s="37">
        <v>987</v>
      </c>
      <c r="J14" s="37">
        <v>195</v>
      </c>
      <c r="K14" s="37">
        <v>368</v>
      </c>
      <c r="L14" s="37">
        <v>312</v>
      </c>
      <c r="M14" s="37">
        <v>252</v>
      </c>
      <c r="N14" s="5">
        <f t="shared" si="0"/>
        <v>15114</v>
      </c>
    </row>
    <row r="15" spans="1:14" x14ac:dyDescent="0.25">
      <c r="A15" s="143" t="s">
        <v>17</v>
      </c>
      <c r="B15" s="143"/>
      <c r="C15" s="144"/>
      <c r="D15" s="14" t="s">
        <v>15</v>
      </c>
      <c r="E15" s="36">
        <v>98</v>
      </c>
      <c r="F15" s="36">
        <v>5717</v>
      </c>
      <c r="G15" s="36">
        <v>36</v>
      </c>
      <c r="H15" s="36">
        <v>2090</v>
      </c>
      <c r="I15" s="36">
        <v>131</v>
      </c>
      <c r="J15" s="36">
        <v>53</v>
      </c>
      <c r="K15" s="36">
        <v>0</v>
      </c>
      <c r="L15" s="36">
        <v>21</v>
      </c>
      <c r="M15" s="36">
        <v>57</v>
      </c>
      <c r="N15" s="4">
        <f t="shared" si="0"/>
        <v>8203</v>
      </c>
    </row>
    <row r="16" spans="1:14" x14ac:dyDescent="0.25">
      <c r="A16" s="141" t="s">
        <v>24</v>
      </c>
      <c r="B16" s="141"/>
      <c r="C16" s="142"/>
      <c r="D16" s="15" t="s">
        <v>14</v>
      </c>
      <c r="E16" s="37">
        <v>164</v>
      </c>
      <c r="F16" s="37">
        <v>5847</v>
      </c>
      <c r="G16" s="37">
        <v>24</v>
      </c>
      <c r="H16" s="37">
        <v>1910</v>
      </c>
      <c r="I16" s="37">
        <v>129</v>
      </c>
      <c r="J16" s="37">
        <v>125</v>
      </c>
      <c r="K16" s="37">
        <v>0</v>
      </c>
      <c r="L16" s="37">
        <v>2</v>
      </c>
      <c r="M16" s="37">
        <v>76</v>
      </c>
      <c r="N16" s="5">
        <f t="shared" si="0"/>
        <v>8277</v>
      </c>
    </row>
    <row r="17" spans="1:14" x14ac:dyDescent="0.25">
      <c r="A17" s="143" t="s">
        <v>18</v>
      </c>
      <c r="B17" s="143"/>
      <c r="C17" s="144"/>
      <c r="D17" s="14" t="s">
        <v>15</v>
      </c>
      <c r="E17" s="36">
        <v>1160</v>
      </c>
      <c r="F17" s="36">
        <v>153401</v>
      </c>
      <c r="G17" s="36">
        <v>888</v>
      </c>
      <c r="H17" s="36">
        <v>51712</v>
      </c>
      <c r="I17" s="36">
        <v>10281</v>
      </c>
      <c r="J17" s="36">
        <v>1470</v>
      </c>
      <c r="K17" s="36">
        <v>3516</v>
      </c>
      <c r="L17" s="36">
        <v>2662</v>
      </c>
      <c r="M17" s="36">
        <v>1387</v>
      </c>
      <c r="N17" s="4">
        <f t="shared" si="0"/>
        <v>226477</v>
      </c>
    </row>
    <row r="18" spans="1:14" x14ac:dyDescent="0.25">
      <c r="A18" s="141" t="s">
        <v>25</v>
      </c>
      <c r="B18" s="141"/>
      <c r="C18" s="142"/>
      <c r="D18" s="15" t="s">
        <v>14</v>
      </c>
      <c r="E18" s="37">
        <v>1490</v>
      </c>
      <c r="F18" s="37">
        <v>35150</v>
      </c>
      <c r="G18" s="37">
        <v>191</v>
      </c>
      <c r="H18" s="37">
        <v>9720</v>
      </c>
      <c r="I18" s="37">
        <v>2225</v>
      </c>
      <c r="J18" s="37">
        <v>201</v>
      </c>
      <c r="K18" s="37">
        <v>1243</v>
      </c>
      <c r="L18" s="37">
        <v>1232</v>
      </c>
      <c r="M18" s="37">
        <v>1377</v>
      </c>
      <c r="N18" s="5">
        <f t="shared" si="0"/>
        <v>52829</v>
      </c>
    </row>
    <row r="19" spans="1:14" x14ac:dyDescent="0.25">
      <c r="A19" s="143" t="s">
        <v>19</v>
      </c>
      <c r="B19" s="143"/>
      <c r="C19" s="144"/>
      <c r="D19" s="14" t="s">
        <v>15</v>
      </c>
      <c r="E19" s="36">
        <v>0</v>
      </c>
      <c r="F19" s="36">
        <v>1181</v>
      </c>
      <c r="G19" s="36">
        <v>8</v>
      </c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4">
        <f t="shared" si="0"/>
        <v>1199</v>
      </c>
    </row>
    <row r="20" spans="1:14" x14ac:dyDescent="0.25">
      <c r="A20" s="141" t="s">
        <v>26</v>
      </c>
      <c r="B20" s="141"/>
      <c r="C20" s="142"/>
      <c r="D20" s="15" t="s">
        <v>14</v>
      </c>
      <c r="E20" s="37">
        <v>695</v>
      </c>
      <c r="F20" s="37">
        <v>53000</v>
      </c>
      <c r="G20" s="37">
        <v>331</v>
      </c>
      <c r="H20" s="37">
        <v>10737</v>
      </c>
      <c r="I20" s="37">
        <v>504</v>
      </c>
      <c r="J20" s="37">
        <v>84</v>
      </c>
      <c r="K20" s="37">
        <v>0</v>
      </c>
      <c r="L20" s="37">
        <v>0</v>
      </c>
      <c r="M20" s="37">
        <v>294</v>
      </c>
      <c r="N20" s="5">
        <f t="shared" si="0"/>
        <v>65645</v>
      </c>
    </row>
    <row r="21" spans="1:14" x14ac:dyDescent="0.25">
      <c r="A21" s="143" t="s">
        <v>20</v>
      </c>
      <c r="B21" s="143"/>
      <c r="C21" s="144"/>
      <c r="D21" s="14" t="s">
        <v>15</v>
      </c>
      <c r="E21" s="36">
        <v>35</v>
      </c>
      <c r="F21" s="36">
        <v>37843</v>
      </c>
      <c r="G21" s="36">
        <v>165</v>
      </c>
      <c r="H21" s="36">
        <v>12005</v>
      </c>
      <c r="I21" s="36">
        <v>3435</v>
      </c>
      <c r="J21" s="36">
        <v>434</v>
      </c>
      <c r="K21" s="36">
        <v>2827</v>
      </c>
      <c r="L21" s="36">
        <v>139</v>
      </c>
      <c r="M21" s="36">
        <v>624</v>
      </c>
      <c r="N21" s="4">
        <f t="shared" si="0"/>
        <v>57507</v>
      </c>
    </row>
    <row r="22" spans="1:14" x14ac:dyDescent="0.25">
      <c r="A22" s="141" t="s">
        <v>27</v>
      </c>
      <c r="B22" s="141"/>
      <c r="C22" s="142"/>
      <c r="D22" s="15" t="s">
        <v>14</v>
      </c>
      <c r="E22" s="37">
        <v>343</v>
      </c>
      <c r="F22" s="37">
        <v>22925</v>
      </c>
      <c r="G22" s="37">
        <v>109</v>
      </c>
      <c r="H22" s="37">
        <v>7404</v>
      </c>
      <c r="I22" s="37">
        <v>4355</v>
      </c>
      <c r="J22" s="37">
        <v>413</v>
      </c>
      <c r="K22" s="37">
        <v>3242</v>
      </c>
      <c r="L22" s="37">
        <v>202</v>
      </c>
      <c r="M22" s="37">
        <v>659</v>
      </c>
      <c r="N22" s="5">
        <f t="shared" si="0"/>
        <v>39652</v>
      </c>
    </row>
    <row r="23" spans="1:14" x14ac:dyDescent="0.25">
      <c r="A23" s="145" t="s">
        <v>33</v>
      </c>
      <c r="B23" s="145"/>
      <c r="C23" s="146"/>
      <c r="D23" s="14" t="s">
        <v>15</v>
      </c>
      <c r="E23" s="36">
        <v>8</v>
      </c>
      <c r="F23" s="36">
        <v>16253</v>
      </c>
      <c r="G23" s="36">
        <v>49</v>
      </c>
      <c r="H23" s="36">
        <v>6111</v>
      </c>
      <c r="I23" s="36">
        <v>1475</v>
      </c>
      <c r="J23" s="36">
        <v>123</v>
      </c>
      <c r="K23" s="36">
        <v>0</v>
      </c>
      <c r="L23" s="36">
        <v>793</v>
      </c>
      <c r="M23" s="36">
        <v>323</v>
      </c>
      <c r="N23" s="4">
        <f t="shared" si="0"/>
        <v>25135</v>
      </c>
    </row>
    <row r="24" spans="1:14" x14ac:dyDescent="0.25">
      <c r="A24" s="141" t="s">
        <v>28</v>
      </c>
      <c r="B24" s="141"/>
      <c r="C24" s="142"/>
      <c r="D24" s="15" t="s">
        <v>14</v>
      </c>
      <c r="E24" s="37">
        <v>21</v>
      </c>
      <c r="F24" s="37">
        <v>10693</v>
      </c>
      <c r="G24" s="37">
        <v>56</v>
      </c>
      <c r="H24" s="37">
        <v>2978</v>
      </c>
      <c r="I24" s="37">
        <v>657</v>
      </c>
      <c r="J24" s="37">
        <v>85</v>
      </c>
      <c r="K24" s="37">
        <v>1</v>
      </c>
      <c r="L24" s="37">
        <v>204</v>
      </c>
      <c r="M24" s="37">
        <v>269</v>
      </c>
      <c r="N24" s="5">
        <f t="shared" si="0"/>
        <v>14964</v>
      </c>
    </row>
    <row r="25" spans="1:14" x14ac:dyDescent="0.25">
      <c r="A25" s="143" t="s">
        <v>21</v>
      </c>
      <c r="B25" s="143"/>
      <c r="C25" s="144"/>
      <c r="D25" s="14" t="s">
        <v>15</v>
      </c>
      <c r="E25" s="36">
        <v>169</v>
      </c>
      <c r="F25" s="36">
        <v>9533</v>
      </c>
      <c r="G25" s="36">
        <v>147</v>
      </c>
      <c r="H25" s="36">
        <v>3035</v>
      </c>
      <c r="I25" s="36">
        <v>234</v>
      </c>
      <c r="J25" s="36">
        <v>44</v>
      </c>
      <c r="K25" s="36">
        <v>170</v>
      </c>
      <c r="L25" s="36">
        <v>1083</v>
      </c>
      <c r="M25" s="36">
        <v>271</v>
      </c>
      <c r="N25" s="4">
        <f t="shared" si="0"/>
        <v>14686</v>
      </c>
    </row>
    <row r="26" spans="1:14" x14ac:dyDescent="0.25">
      <c r="A26" s="141" t="s">
        <v>29</v>
      </c>
      <c r="B26" s="141"/>
      <c r="C26" s="142"/>
      <c r="D26" s="15" t="s">
        <v>14</v>
      </c>
      <c r="E26" s="37">
        <v>434</v>
      </c>
      <c r="F26" s="37">
        <v>37827</v>
      </c>
      <c r="G26" s="37">
        <v>239</v>
      </c>
      <c r="H26" s="37">
        <v>9551</v>
      </c>
      <c r="I26" s="37">
        <v>1444</v>
      </c>
      <c r="J26" s="37">
        <v>210</v>
      </c>
      <c r="K26" s="37">
        <v>941</v>
      </c>
      <c r="L26" s="37">
        <v>328</v>
      </c>
      <c r="M26" s="37">
        <v>483</v>
      </c>
      <c r="N26" s="5">
        <f t="shared" si="0"/>
        <v>51457</v>
      </c>
    </row>
    <row r="27" spans="1:14" x14ac:dyDescent="0.25">
      <c r="A27" s="143" t="s">
        <v>22</v>
      </c>
      <c r="B27" s="143"/>
      <c r="C27" s="144"/>
      <c r="D27" s="14" t="s">
        <v>15</v>
      </c>
      <c r="E27" s="36">
        <v>167</v>
      </c>
      <c r="F27" s="36">
        <v>122087</v>
      </c>
      <c r="G27" s="36">
        <v>506</v>
      </c>
      <c r="H27" s="36">
        <v>38131</v>
      </c>
      <c r="I27" s="36">
        <v>5124</v>
      </c>
      <c r="J27" s="36">
        <v>596</v>
      </c>
      <c r="K27" s="36">
        <v>1</v>
      </c>
      <c r="L27" s="36">
        <v>307</v>
      </c>
      <c r="M27" s="36">
        <v>429</v>
      </c>
      <c r="N27" s="4">
        <f t="shared" si="0"/>
        <v>167348</v>
      </c>
    </row>
    <row r="28" spans="1:14" x14ac:dyDescent="0.25">
      <c r="A28" s="141" t="s">
        <v>31</v>
      </c>
      <c r="B28" s="141"/>
      <c r="C28" s="142"/>
      <c r="D28" s="15" t="s">
        <v>14</v>
      </c>
      <c r="E28" s="37">
        <v>147</v>
      </c>
      <c r="F28" s="37">
        <v>7473</v>
      </c>
      <c r="G28" s="37">
        <v>31</v>
      </c>
      <c r="H28" s="37">
        <v>2266</v>
      </c>
      <c r="I28" s="37">
        <v>386</v>
      </c>
      <c r="J28" s="37">
        <v>50</v>
      </c>
      <c r="K28" s="37">
        <v>2</v>
      </c>
      <c r="L28" s="37">
        <v>51</v>
      </c>
      <c r="M28" s="37">
        <v>146</v>
      </c>
      <c r="N28" s="5">
        <f t="shared" si="0"/>
        <v>10552</v>
      </c>
    </row>
    <row r="29" spans="1:14" x14ac:dyDescent="0.25">
      <c r="A29" s="143" t="s">
        <v>23</v>
      </c>
      <c r="B29" s="143"/>
      <c r="C29" s="144"/>
      <c r="D29" s="14" t="s">
        <v>15</v>
      </c>
      <c r="E29" s="36">
        <v>51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78</v>
      </c>
      <c r="N29" s="4">
        <f t="shared" si="0"/>
        <v>129</v>
      </c>
    </row>
    <row r="30" spans="1:14" x14ac:dyDescent="0.25">
      <c r="A30" s="141" t="s">
        <v>32</v>
      </c>
      <c r="B30" s="141"/>
      <c r="C30" s="142"/>
      <c r="D30" s="15" t="s">
        <v>14</v>
      </c>
      <c r="E30" s="37">
        <v>504</v>
      </c>
      <c r="F30" s="37">
        <v>2727</v>
      </c>
      <c r="G30" s="37">
        <v>143</v>
      </c>
      <c r="H30" s="37">
        <v>1024</v>
      </c>
      <c r="I30" s="37">
        <v>902</v>
      </c>
      <c r="J30" s="37">
        <v>366</v>
      </c>
      <c r="K30" s="37">
        <v>44</v>
      </c>
      <c r="L30" s="37">
        <v>59</v>
      </c>
      <c r="M30" s="37">
        <v>1044</v>
      </c>
      <c r="N30" s="5">
        <f t="shared" si="0"/>
        <v>6813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2843</v>
      </c>
      <c r="F31" s="4">
        <f t="shared" ref="F31:N32" si="1">F11+F13+F15+F17+F19+F21+F23+F25+F27+F29</f>
        <v>464021</v>
      </c>
      <c r="G31" s="4">
        <f t="shared" si="1"/>
        <v>2370</v>
      </c>
      <c r="H31" s="4">
        <f t="shared" si="1"/>
        <v>160265</v>
      </c>
      <c r="I31" s="4">
        <f t="shared" si="1"/>
        <v>30596</v>
      </c>
      <c r="J31" s="4">
        <f t="shared" si="1"/>
        <v>4094</v>
      </c>
      <c r="K31" s="4">
        <f t="shared" si="1"/>
        <v>8500</v>
      </c>
      <c r="L31" s="4">
        <f t="shared" si="1"/>
        <v>10012</v>
      </c>
      <c r="M31" s="4">
        <f t="shared" si="1"/>
        <v>5298</v>
      </c>
      <c r="N31" s="4">
        <f t="shared" si="1"/>
        <v>687999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4207</v>
      </c>
      <c r="F32" s="5">
        <f t="shared" si="1"/>
        <v>185845</v>
      </c>
      <c r="G32" s="5">
        <f t="shared" si="1"/>
        <v>1193</v>
      </c>
      <c r="H32" s="5">
        <f t="shared" si="1"/>
        <v>49725</v>
      </c>
      <c r="I32" s="5">
        <f t="shared" si="1"/>
        <v>11719</v>
      </c>
      <c r="J32" s="5">
        <f t="shared" si="1"/>
        <v>1738</v>
      </c>
      <c r="K32" s="5">
        <f t="shared" si="1"/>
        <v>5944</v>
      </c>
      <c r="L32" s="5">
        <f t="shared" si="1"/>
        <v>2588</v>
      </c>
      <c r="M32" s="5">
        <f t="shared" si="1"/>
        <v>4816</v>
      </c>
      <c r="N32" s="5">
        <f t="shared" si="1"/>
        <v>267775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38">
        <v>11433</v>
      </c>
      <c r="F33" s="38">
        <v>212636</v>
      </c>
      <c r="G33" s="38">
        <v>3159</v>
      </c>
      <c r="H33" s="38">
        <v>31222</v>
      </c>
      <c r="I33" s="38">
        <v>5893</v>
      </c>
      <c r="J33" s="38">
        <v>1164</v>
      </c>
      <c r="K33" s="38">
        <v>3098</v>
      </c>
      <c r="L33" s="38">
        <v>6540</v>
      </c>
      <c r="M33" s="38">
        <v>3317</v>
      </c>
      <c r="N33" s="10">
        <f>SUM(E33:M33)</f>
        <v>278462</v>
      </c>
    </row>
    <row r="34" spans="1:14" x14ac:dyDescent="0.25">
      <c r="A34" s="163"/>
      <c r="B34" s="161"/>
      <c r="C34" s="167" t="s">
        <v>36</v>
      </c>
      <c r="D34" s="168"/>
      <c r="E34" s="39">
        <v>2585</v>
      </c>
      <c r="F34" s="39">
        <v>111401</v>
      </c>
      <c r="G34" s="39">
        <v>823</v>
      </c>
      <c r="H34" s="39">
        <v>24815</v>
      </c>
      <c r="I34" s="39">
        <v>4716</v>
      </c>
      <c r="J34" s="39">
        <v>666</v>
      </c>
      <c r="K34" s="39">
        <v>2270</v>
      </c>
      <c r="L34" s="39">
        <v>1600</v>
      </c>
      <c r="M34" s="39">
        <v>2285</v>
      </c>
      <c r="N34" s="11">
        <f>SUM(E34:M34)</f>
        <v>151161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0.18440576401769154</v>
      </c>
      <c r="F35" s="13">
        <f t="shared" ref="F35:N35" si="2">F34/(F33+F34)</f>
        <v>0.34379098683175069</v>
      </c>
      <c r="G35" s="13">
        <f t="shared" si="2"/>
        <v>0.20668006027122049</v>
      </c>
      <c r="H35" s="13">
        <f t="shared" si="2"/>
        <v>0.44283241429769615</v>
      </c>
      <c r="I35" s="13">
        <f t="shared" si="2"/>
        <v>0.44452823074747855</v>
      </c>
      <c r="J35" s="13">
        <f t="shared" si="2"/>
        <v>0.36393442622950822</v>
      </c>
      <c r="K35" s="13">
        <f t="shared" si="2"/>
        <v>0.42287630402384502</v>
      </c>
      <c r="L35" s="13">
        <f t="shared" si="2"/>
        <v>0.19656019656019655</v>
      </c>
      <c r="M35" s="13">
        <f t="shared" si="2"/>
        <v>0.40789003927168871</v>
      </c>
      <c r="N35" s="13">
        <f t="shared" si="2"/>
        <v>0.35184568796363325</v>
      </c>
    </row>
    <row r="36" spans="1:14" x14ac:dyDescent="0.25">
      <c r="A36" s="163"/>
      <c r="B36" s="160" t="s">
        <v>39</v>
      </c>
      <c r="C36" s="165" t="s">
        <v>35</v>
      </c>
      <c r="D36" s="166"/>
      <c r="E36" s="43">
        <v>2494</v>
      </c>
      <c r="F36" s="43">
        <v>109669</v>
      </c>
      <c r="G36" s="43">
        <v>799</v>
      </c>
      <c r="H36" s="43">
        <v>24351</v>
      </c>
      <c r="I36" s="43">
        <v>4674</v>
      </c>
      <c r="J36" s="43">
        <v>659</v>
      </c>
      <c r="K36" s="43">
        <v>2233</v>
      </c>
      <c r="L36" s="43">
        <v>1538</v>
      </c>
      <c r="M36" s="43">
        <v>824</v>
      </c>
      <c r="N36" s="12">
        <f>SUM(E36:M36)</f>
        <v>147241</v>
      </c>
    </row>
    <row r="37" spans="1:14" x14ac:dyDescent="0.25">
      <c r="A37" s="163"/>
      <c r="B37" s="161"/>
      <c r="C37" s="167" t="s">
        <v>36</v>
      </c>
      <c r="D37" s="168"/>
      <c r="E37" s="42">
        <v>104</v>
      </c>
      <c r="F37" s="42">
        <v>7954</v>
      </c>
      <c r="G37" s="42">
        <v>62</v>
      </c>
      <c r="H37" s="42">
        <v>2407</v>
      </c>
      <c r="I37" s="42">
        <v>607</v>
      </c>
      <c r="J37" s="42">
        <v>92</v>
      </c>
      <c r="K37" s="42">
        <v>557</v>
      </c>
      <c r="L37" s="42">
        <v>6</v>
      </c>
      <c r="M37" s="42">
        <v>45</v>
      </c>
      <c r="N37" s="11">
        <f>SUM(E37:M37)</f>
        <v>11834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4.0030792917628948E-2</v>
      </c>
      <c r="F38" s="13">
        <f t="shared" ref="F38:N38" si="3">F37/(F37+F36)</f>
        <v>6.7622828868503612E-2</v>
      </c>
      <c r="G38" s="13">
        <f t="shared" si="3"/>
        <v>7.2009291521486649E-2</v>
      </c>
      <c r="H38" s="13">
        <f t="shared" si="3"/>
        <v>8.995440615890575E-2</v>
      </c>
      <c r="I38" s="13">
        <f t="shared" si="3"/>
        <v>0.11494035220602158</v>
      </c>
      <c r="J38" s="13">
        <f t="shared" si="3"/>
        <v>0.12250332889480692</v>
      </c>
      <c r="K38" s="13">
        <f t="shared" si="3"/>
        <v>0.19964157706093191</v>
      </c>
      <c r="L38" s="13">
        <f t="shared" si="3"/>
        <v>3.8860103626943004E-3</v>
      </c>
      <c r="M38" s="13">
        <f t="shared" si="3"/>
        <v>5.1783659378596088E-2</v>
      </c>
      <c r="N38" s="13">
        <f t="shared" si="3"/>
        <v>7.4392582115354391E-2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showRuler="0" zoomScaleNormal="100" workbookViewId="0">
      <selection activeCell="E11" sqref="E1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70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78" t="s">
        <v>66</v>
      </c>
      <c r="B8" s="178"/>
      <c r="C8" s="178"/>
      <c r="D8" s="178"/>
      <c r="E8" s="179" t="s">
        <v>0</v>
      </c>
      <c r="F8" s="179"/>
      <c r="G8" s="179"/>
      <c r="H8" s="179"/>
      <c r="I8" s="179"/>
      <c r="J8" s="179"/>
      <c r="K8" s="179"/>
      <c r="L8" s="179"/>
      <c r="M8" s="179"/>
      <c r="N8" s="179"/>
    </row>
    <row r="9" spans="1:14" ht="36" x14ac:dyDescent="0.25">
      <c r="A9" s="178"/>
      <c r="B9" s="178"/>
      <c r="C9" s="178"/>
      <c r="D9" s="178"/>
      <c r="E9" s="44" t="s">
        <v>10</v>
      </c>
      <c r="F9" s="44" t="s">
        <v>1</v>
      </c>
      <c r="G9" s="44" t="s">
        <v>2</v>
      </c>
      <c r="H9" s="44" t="s">
        <v>3</v>
      </c>
      <c r="I9" s="44" t="s">
        <v>4</v>
      </c>
      <c r="J9" s="44" t="s">
        <v>5</v>
      </c>
      <c r="K9" s="44" t="s">
        <v>11</v>
      </c>
      <c r="L9" s="44" t="s">
        <v>6</v>
      </c>
      <c r="M9" s="44" t="s">
        <v>7</v>
      </c>
      <c r="N9" s="45" t="s">
        <v>8</v>
      </c>
    </row>
    <row r="10" spans="1:14" ht="15" customHeight="1" x14ac:dyDescent="0.25">
      <c r="A10" s="178"/>
      <c r="B10" s="178"/>
      <c r="C10" s="178"/>
      <c r="D10" s="178"/>
      <c r="E10" s="179" t="s">
        <v>9</v>
      </c>
      <c r="F10" s="179"/>
      <c r="G10" s="179"/>
      <c r="H10" s="179"/>
      <c r="I10" s="179"/>
      <c r="J10" s="179"/>
      <c r="K10" s="179"/>
      <c r="L10" s="179"/>
      <c r="M10" s="179"/>
      <c r="N10" s="179"/>
    </row>
    <row r="11" spans="1:14" x14ac:dyDescent="0.25">
      <c r="A11" s="171" t="s">
        <v>12</v>
      </c>
      <c r="B11" s="171"/>
      <c r="C11" s="171"/>
      <c r="D11" s="46" t="s">
        <v>15</v>
      </c>
      <c r="E11" s="47">
        <v>1969</v>
      </c>
      <c r="F11" s="47">
        <v>21177</v>
      </c>
      <c r="G11" s="47">
        <v>1861</v>
      </c>
      <c r="H11" s="47">
        <v>6312</v>
      </c>
      <c r="I11" s="47">
        <v>530</v>
      </c>
      <c r="J11" s="47">
        <v>100</v>
      </c>
      <c r="K11" s="47">
        <v>203</v>
      </c>
      <c r="L11" s="47">
        <v>67</v>
      </c>
      <c r="M11" s="47">
        <v>48</v>
      </c>
      <c r="N11" s="48">
        <v>32267</v>
      </c>
    </row>
    <row r="12" spans="1:14" x14ac:dyDescent="0.25">
      <c r="A12" s="169" t="s">
        <v>13</v>
      </c>
      <c r="B12" s="169"/>
      <c r="C12" s="169"/>
      <c r="D12" s="49" t="s">
        <v>14</v>
      </c>
      <c r="E12" s="50">
        <v>1148</v>
      </c>
      <c r="F12" s="50">
        <v>4408</v>
      </c>
      <c r="G12" s="50">
        <v>251</v>
      </c>
      <c r="H12" s="50">
        <v>1487</v>
      </c>
      <c r="I12" s="50">
        <v>388</v>
      </c>
      <c r="J12" s="50">
        <v>27</v>
      </c>
      <c r="K12" s="50">
        <v>211</v>
      </c>
      <c r="L12" s="50">
        <v>32</v>
      </c>
      <c r="M12" s="50">
        <v>42</v>
      </c>
      <c r="N12" s="51">
        <v>7994</v>
      </c>
    </row>
    <row r="13" spans="1:14" x14ac:dyDescent="0.25">
      <c r="A13" s="171" t="s">
        <v>16</v>
      </c>
      <c r="B13" s="171"/>
      <c r="C13" s="171"/>
      <c r="D13" s="52" t="s">
        <v>15</v>
      </c>
      <c r="E13" s="47">
        <v>455</v>
      </c>
      <c r="F13" s="47">
        <v>20219</v>
      </c>
      <c r="G13" s="47">
        <v>743</v>
      </c>
      <c r="H13" s="47">
        <v>9676</v>
      </c>
      <c r="I13" s="47">
        <v>1260</v>
      </c>
      <c r="J13" s="47">
        <v>387</v>
      </c>
      <c r="K13" s="47">
        <v>148</v>
      </c>
      <c r="L13" s="47">
        <v>130</v>
      </c>
      <c r="M13" s="47">
        <v>114</v>
      </c>
      <c r="N13" s="48">
        <v>33132</v>
      </c>
    </row>
    <row r="14" spans="1:14" x14ac:dyDescent="0.25">
      <c r="A14" s="169" t="s">
        <v>30</v>
      </c>
      <c r="B14" s="169"/>
      <c r="C14" s="169"/>
      <c r="D14" s="49" t="s">
        <v>14</v>
      </c>
      <c r="E14" s="50">
        <v>1082</v>
      </c>
      <c r="F14" s="50">
        <v>8093</v>
      </c>
      <c r="G14" s="50">
        <v>464</v>
      </c>
      <c r="H14" s="50">
        <v>4901</v>
      </c>
      <c r="I14" s="50">
        <v>1451</v>
      </c>
      <c r="J14" s="50">
        <v>227</v>
      </c>
      <c r="K14" s="50">
        <v>280</v>
      </c>
      <c r="L14" s="50">
        <v>18</v>
      </c>
      <c r="M14" s="50">
        <v>61</v>
      </c>
      <c r="N14" s="51">
        <v>16577</v>
      </c>
    </row>
    <row r="15" spans="1:14" x14ac:dyDescent="0.25">
      <c r="A15" s="171" t="s">
        <v>17</v>
      </c>
      <c r="B15" s="171"/>
      <c r="C15" s="171"/>
      <c r="D15" s="52" t="s">
        <v>15</v>
      </c>
      <c r="E15" s="47">
        <v>33</v>
      </c>
      <c r="F15" s="47">
        <v>839</v>
      </c>
      <c r="G15" s="47">
        <v>48</v>
      </c>
      <c r="H15" s="47">
        <v>294</v>
      </c>
      <c r="I15" s="47">
        <v>8</v>
      </c>
      <c r="J15" s="47">
        <v>2</v>
      </c>
      <c r="K15" s="47">
        <v>0</v>
      </c>
      <c r="L15" s="47">
        <v>0</v>
      </c>
      <c r="M15" s="47">
        <v>11</v>
      </c>
      <c r="N15" s="48">
        <v>1235</v>
      </c>
    </row>
    <row r="16" spans="1:14" x14ac:dyDescent="0.25">
      <c r="A16" s="169" t="s">
        <v>24</v>
      </c>
      <c r="B16" s="169"/>
      <c r="C16" s="169"/>
      <c r="D16" s="49" t="s">
        <v>14</v>
      </c>
      <c r="E16" s="50">
        <v>437</v>
      </c>
      <c r="F16" s="50">
        <v>4041</v>
      </c>
      <c r="G16" s="50">
        <v>229</v>
      </c>
      <c r="H16" s="50">
        <v>2289</v>
      </c>
      <c r="I16" s="50">
        <v>94</v>
      </c>
      <c r="J16" s="50">
        <v>125</v>
      </c>
      <c r="K16" s="50">
        <v>0</v>
      </c>
      <c r="L16" s="50">
        <v>1</v>
      </c>
      <c r="M16" s="50">
        <v>13</v>
      </c>
      <c r="N16" s="51">
        <v>7229</v>
      </c>
    </row>
    <row r="17" spans="1:14" x14ac:dyDescent="0.25">
      <c r="A17" s="171" t="s">
        <v>18</v>
      </c>
      <c r="B17" s="171"/>
      <c r="C17" s="171"/>
      <c r="D17" s="52" t="s">
        <v>15</v>
      </c>
      <c r="E17" s="47">
        <v>2096</v>
      </c>
      <c r="F17" s="47">
        <v>57384</v>
      </c>
      <c r="G17" s="47">
        <v>3134</v>
      </c>
      <c r="H17" s="47">
        <v>21644</v>
      </c>
      <c r="I17" s="47">
        <v>2472</v>
      </c>
      <c r="J17" s="47">
        <v>729</v>
      </c>
      <c r="K17" s="47">
        <v>1130</v>
      </c>
      <c r="L17" s="47">
        <v>210</v>
      </c>
      <c r="M17" s="47">
        <v>137</v>
      </c>
      <c r="N17" s="48">
        <v>88936</v>
      </c>
    </row>
    <row r="18" spans="1:14" x14ac:dyDescent="0.25">
      <c r="A18" s="169" t="s">
        <v>25</v>
      </c>
      <c r="B18" s="169"/>
      <c r="C18" s="169"/>
      <c r="D18" s="49" t="s">
        <v>14</v>
      </c>
      <c r="E18" s="50">
        <v>4388</v>
      </c>
      <c r="F18" s="50">
        <v>32644</v>
      </c>
      <c r="G18" s="50">
        <v>1532</v>
      </c>
      <c r="H18" s="50">
        <v>11591</v>
      </c>
      <c r="I18" s="50">
        <v>2069</v>
      </c>
      <c r="J18" s="50">
        <v>288</v>
      </c>
      <c r="K18" s="50">
        <v>978</v>
      </c>
      <c r="L18" s="50">
        <v>49</v>
      </c>
      <c r="M18" s="50">
        <v>162</v>
      </c>
      <c r="N18" s="51">
        <v>53701</v>
      </c>
    </row>
    <row r="19" spans="1:14" x14ac:dyDescent="0.25">
      <c r="A19" s="171" t="s">
        <v>19</v>
      </c>
      <c r="B19" s="171"/>
      <c r="C19" s="171"/>
      <c r="D19" s="52" t="s">
        <v>15</v>
      </c>
      <c r="E19" s="47">
        <v>0</v>
      </c>
      <c r="F19" s="47">
        <v>10</v>
      </c>
      <c r="G19" s="47">
        <v>2</v>
      </c>
      <c r="H19" s="47">
        <v>2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8">
        <v>14</v>
      </c>
    </row>
    <row r="20" spans="1:14" x14ac:dyDescent="0.25">
      <c r="A20" s="169" t="s">
        <v>26</v>
      </c>
      <c r="B20" s="169"/>
      <c r="C20" s="169"/>
      <c r="D20" s="49" t="s">
        <v>14</v>
      </c>
      <c r="E20" s="50">
        <v>988</v>
      </c>
      <c r="F20" s="50">
        <v>12835</v>
      </c>
      <c r="G20" s="50">
        <v>630</v>
      </c>
      <c r="H20" s="50">
        <v>3079</v>
      </c>
      <c r="I20" s="50">
        <v>214</v>
      </c>
      <c r="J20" s="50">
        <v>61</v>
      </c>
      <c r="K20" s="50">
        <v>0</v>
      </c>
      <c r="L20" s="50">
        <v>0</v>
      </c>
      <c r="M20" s="50">
        <v>2</v>
      </c>
      <c r="N20" s="51">
        <v>17809</v>
      </c>
    </row>
    <row r="21" spans="1:14" x14ac:dyDescent="0.25">
      <c r="A21" s="171" t="s">
        <v>20</v>
      </c>
      <c r="B21" s="171"/>
      <c r="C21" s="171"/>
      <c r="D21" s="52" t="s">
        <v>15</v>
      </c>
      <c r="E21" s="47">
        <v>194</v>
      </c>
      <c r="F21" s="47">
        <v>18642</v>
      </c>
      <c r="G21" s="47">
        <v>1795</v>
      </c>
      <c r="H21" s="47">
        <v>8633</v>
      </c>
      <c r="I21" s="47">
        <v>1596</v>
      </c>
      <c r="J21" s="47">
        <v>326</v>
      </c>
      <c r="K21" s="47">
        <v>948</v>
      </c>
      <c r="L21" s="47">
        <v>3</v>
      </c>
      <c r="M21" s="47">
        <v>15</v>
      </c>
      <c r="N21" s="48">
        <v>32152</v>
      </c>
    </row>
    <row r="22" spans="1:14" x14ac:dyDescent="0.25">
      <c r="A22" s="169" t="s">
        <v>27</v>
      </c>
      <c r="B22" s="169"/>
      <c r="C22" s="169"/>
      <c r="D22" s="49" t="s">
        <v>14</v>
      </c>
      <c r="E22" s="50">
        <v>810</v>
      </c>
      <c r="F22" s="50">
        <v>10377</v>
      </c>
      <c r="G22" s="50">
        <v>719</v>
      </c>
      <c r="H22" s="50">
        <v>5581</v>
      </c>
      <c r="I22" s="50">
        <v>2368</v>
      </c>
      <c r="J22" s="50">
        <v>460</v>
      </c>
      <c r="K22" s="50">
        <v>1234</v>
      </c>
      <c r="L22" s="50">
        <v>2</v>
      </c>
      <c r="M22" s="50">
        <v>41</v>
      </c>
      <c r="N22" s="51">
        <v>21592</v>
      </c>
    </row>
    <row r="23" spans="1:14" x14ac:dyDescent="0.25">
      <c r="A23" s="170" t="s">
        <v>67</v>
      </c>
      <c r="B23" s="170"/>
      <c r="C23" s="170"/>
      <c r="D23" s="52" t="s">
        <v>15</v>
      </c>
      <c r="E23" s="47">
        <v>243</v>
      </c>
      <c r="F23" s="47">
        <v>7783</v>
      </c>
      <c r="G23" s="47">
        <v>237</v>
      </c>
      <c r="H23" s="47">
        <v>4211</v>
      </c>
      <c r="I23" s="47">
        <v>812</v>
      </c>
      <c r="J23" s="47">
        <v>127</v>
      </c>
      <c r="K23" s="47">
        <v>0</v>
      </c>
      <c r="L23" s="47">
        <v>130</v>
      </c>
      <c r="M23" s="47">
        <v>43</v>
      </c>
      <c r="N23" s="48">
        <v>13586</v>
      </c>
    </row>
    <row r="24" spans="1:14" x14ac:dyDescent="0.25">
      <c r="A24" s="169" t="s">
        <v>28</v>
      </c>
      <c r="B24" s="169"/>
      <c r="C24" s="169"/>
      <c r="D24" s="49" t="s">
        <v>14</v>
      </c>
      <c r="E24" s="50">
        <v>206</v>
      </c>
      <c r="F24" s="50">
        <v>7419</v>
      </c>
      <c r="G24" s="50">
        <v>489</v>
      </c>
      <c r="H24" s="50">
        <v>3908</v>
      </c>
      <c r="I24" s="50">
        <v>689</v>
      </c>
      <c r="J24" s="50">
        <v>96</v>
      </c>
      <c r="K24" s="50">
        <v>1</v>
      </c>
      <c r="L24" s="50">
        <v>19</v>
      </c>
      <c r="M24" s="50">
        <v>32</v>
      </c>
      <c r="N24" s="51">
        <v>12859</v>
      </c>
    </row>
    <row r="25" spans="1:14" x14ac:dyDescent="0.25">
      <c r="A25" s="171" t="s">
        <v>21</v>
      </c>
      <c r="B25" s="171"/>
      <c r="C25" s="171"/>
      <c r="D25" s="52" t="s">
        <v>15</v>
      </c>
      <c r="E25" s="47">
        <v>271</v>
      </c>
      <c r="F25" s="47">
        <v>1868</v>
      </c>
      <c r="G25" s="47">
        <v>110</v>
      </c>
      <c r="H25" s="47">
        <v>970</v>
      </c>
      <c r="I25" s="47">
        <v>33</v>
      </c>
      <c r="J25" s="47">
        <v>15</v>
      </c>
      <c r="K25" s="47">
        <v>19</v>
      </c>
      <c r="L25" s="47">
        <v>70</v>
      </c>
      <c r="M25" s="47">
        <v>18</v>
      </c>
      <c r="N25" s="48">
        <v>3374</v>
      </c>
    </row>
    <row r="26" spans="1:14" x14ac:dyDescent="0.25">
      <c r="A26" s="169" t="s">
        <v>29</v>
      </c>
      <c r="B26" s="169"/>
      <c r="C26" s="169"/>
      <c r="D26" s="49" t="s">
        <v>14</v>
      </c>
      <c r="E26" s="50">
        <v>1665</v>
      </c>
      <c r="F26" s="50">
        <v>21916</v>
      </c>
      <c r="G26" s="50">
        <v>1202</v>
      </c>
      <c r="H26" s="50">
        <v>9285</v>
      </c>
      <c r="I26" s="50">
        <v>1365</v>
      </c>
      <c r="J26" s="50">
        <v>247</v>
      </c>
      <c r="K26" s="50">
        <v>668</v>
      </c>
      <c r="L26" s="50">
        <v>9</v>
      </c>
      <c r="M26" s="50">
        <v>54</v>
      </c>
      <c r="N26" s="51">
        <v>36411</v>
      </c>
    </row>
    <row r="27" spans="1:14" x14ac:dyDescent="0.25">
      <c r="A27" s="171" t="s">
        <v>22</v>
      </c>
      <c r="B27" s="171"/>
      <c r="C27" s="171"/>
      <c r="D27" s="52" t="s">
        <v>15</v>
      </c>
      <c r="E27" s="47">
        <v>452</v>
      </c>
      <c r="F27" s="47">
        <v>38008</v>
      </c>
      <c r="G27" s="47">
        <v>2499</v>
      </c>
      <c r="H27" s="47">
        <v>17473</v>
      </c>
      <c r="I27" s="47">
        <v>1762</v>
      </c>
      <c r="J27" s="47">
        <v>378</v>
      </c>
      <c r="K27" s="47">
        <v>0</v>
      </c>
      <c r="L27" s="47">
        <v>18</v>
      </c>
      <c r="M27" s="47">
        <v>36</v>
      </c>
      <c r="N27" s="48">
        <v>60626</v>
      </c>
    </row>
    <row r="28" spans="1:14" x14ac:dyDescent="0.25">
      <c r="A28" s="169" t="s">
        <v>31</v>
      </c>
      <c r="B28" s="169"/>
      <c r="C28" s="169"/>
      <c r="D28" s="49" t="s">
        <v>14</v>
      </c>
      <c r="E28" s="50">
        <v>722</v>
      </c>
      <c r="F28" s="50">
        <v>7152</v>
      </c>
      <c r="G28" s="50">
        <v>382</v>
      </c>
      <c r="H28" s="50">
        <v>3333</v>
      </c>
      <c r="I28" s="50">
        <v>410</v>
      </c>
      <c r="J28" s="50">
        <v>89</v>
      </c>
      <c r="K28" s="50">
        <v>0</v>
      </c>
      <c r="L28" s="50">
        <v>4</v>
      </c>
      <c r="M28" s="50">
        <v>24</v>
      </c>
      <c r="N28" s="51">
        <v>12116</v>
      </c>
    </row>
    <row r="29" spans="1:14" x14ac:dyDescent="0.25">
      <c r="A29" s="171" t="s">
        <v>23</v>
      </c>
      <c r="B29" s="171"/>
      <c r="C29" s="171"/>
      <c r="D29" s="52" t="s">
        <v>15</v>
      </c>
      <c r="E29" s="47">
        <v>124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8">
        <v>124</v>
      </c>
    </row>
    <row r="30" spans="1:14" x14ac:dyDescent="0.25">
      <c r="A30" s="169" t="s">
        <v>32</v>
      </c>
      <c r="B30" s="169"/>
      <c r="C30" s="169"/>
      <c r="D30" s="49" t="s">
        <v>14</v>
      </c>
      <c r="E30" s="50">
        <v>1785</v>
      </c>
      <c r="F30" s="50">
        <v>1925</v>
      </c>
      <c r="G30" s="50">
        <v>425</v>
      </c>
      <c r="H30" s="50">
        <v>1475</v>
      </c>
      <c r="I30" s="50">
        <v>753</v>
      </c>
      <c r="J30" s="50">
        <v>389</v>
      </c>
      <c r="K30" s="50">
        <v>60</v>
      </c>
      <c r="L30" s="50">
        <v>6</v>
      </c>
      <c r="M30" s="50">
        <v>29</v>
      </c>
      <c r="N30" s="51">
        <v>6847</v>
      </c>
    </row>
    <row r="31" spans="1:14" x14ac:dyDescent="0.25">
      <c r="A31" s="176" t="s">
        <v>34</v>
      </c>
      <c r="B31" s="176"/>
      <c r="C31" s="176"/>
      <c r="D31" s="53" t="s">
        <v>15</v>
      </c>
      <c r="E31" s="48">
        <v>5837</v>
      </c>
      <c r="F31" s="48">
        <v>165930</v>
      </c>
      <c r="G31" s="48">
        <v>10429</v>
      </c>
      <c r="H31" s="48">
        <v>69215</v>
      </c>
      <c r="I31" s="48">
        <v>8473</v>
      </c>
      <c r="J31" s="48">
        <v>2064</v>
      </c>
      <c r="K31" s="48">
        <v>2448</v>
      </c>
      <c r="L31" s="48">
        <v>628</v>
      </c>
      <c r="M31" s="48">
        <v>422</v>
      </c>
      <c r="N31" s="48">
        <v>265446</v>
      </c>
    </row>
    <row r="32" spans="1:14" x14ac:dyDescent="0.25">
      <c r="A32" s="176"/>
      <c r="B32" s="176"/>
      <c r="C32" s="176"/>
      <c r="D32" s="54" t="s">
        <v>14</v>
      </c>
      <c r="E32" s="51">
        <v>13231</v>
      </c>
      <c r="F32" s="51">
        <v>110810</v>
      </c>
      <c r="G32" s="51">
        <v>6323</v>
      </c>
      <c r="H32" s="51">
        <v>46929</v>
      </c>
      <c r="I32" s="51">
        <v>9801</v>
      </c>
      <c r="J32" s="51">
        <v>2009</v>
      </c>
      <c r="K32" s="51">
        <v>3432</v>
      </c>
      <c r="L32" s="51">
        <v>140</v>
      </c>
      <c r="M32" s="51">
        <v>460</v>
      </c>
      <c r="N32" s="51">
        <v>193135</v>
      </c>
    </row>
    <row r="33" spans="1:14" ht="15" customHeight="1" x14ac:dyDescent="0.25">
      <c r="A33" s="177" t="s">
        <v>40</v>
      </c>
      <c r="B33" s="172" t="s">
        <v>38</v>
      </c>
      <c r="C33" s="173" t="s">
        <v>35</v>
      </c>
      <c r="D33" s="173"/>
      <c r="E33" s="55">
        <v>34850</v>
      </c>
      <c r="F33" s="55">
        <v>258488</v>
      </c>
      <c r="G33" s="55">
        <v>27101</v>
      </c>
      <c r="H33" s="55">
        <v>69314</v>
      </c>
      <c r="I33" s="55">
        <v>6411</v>
      </c>
      <c r="J33" s="55">
        <v>2656</v>
      </c>
      <c r="K33" s="55">
        <v>2647</v>
      </c>
      <c r="L33" s="55">
        <v>1819</v>
      </c>
      <c r="M33" s="55">
        <v>536</v>
      </c>
      <c r="N33" s="56">
        <v>403822</v>
      </c>
    </row>
    <row r="34" spans="1:14" ht="15" customHeight="1" x14ac:dyDescent="0.25">
      <c r="A34" s="177"/>
      <c r="B34" s="172"/>
      <c r="C34" s="174" t="s">
        <v>36</v>
      </c>
      <c r="D34" s="174"/>
      <c r="E34" s="57">
        <v>7074</v>
      </c>
      <c r="F34" s="57">
        <v>62719</v>
      </c>
      <c r="G34" s="57">
        <v>3982</v>
      </c>
      <c r="H34" s="57">
        <v>24283</v>
      </c>
      <c r="I34" s="57">
        <v>4202</v>
      </c>
      <c r="J34" s="57">
        <v>825</v>
      </c>
      <c r="K34" s="57">
        <v>1481</v>
      </c>
      <c r="L34" s="57">
        <v>80</v>
      </c>
      <c r="M34" s="57">
        <v>183</v>
      </c>
      <c r="N34" s="58">
        <v>104829</v>
      </c>
    </row>
    <row r="35" spans="1:14" ht="15" customHeight="1" x14ac:dyDescent="0.25">
      <c r="A35" s="177"/>
      <c r="B35" s="172"/>
      <c r="C35" s="175" t="s">
        <v>37</v>
      </c>
      <c r="D35" s="175"/>
      <c r="E35" s="59">
        <v>0.16873389943707701</v>
      </c>
      <c r="F35" s="59">
        <v>0.19526037726450499</v>
      </c>
      <c r="G35" s="59">
        <v>0.12810861242479801</v>
      </c>
      <c r="H35" s="59">
        <v>0.25944207613491899</v>
      </c>
      <c r="I35" s="59">
        <v>0.39592952039951002</v>
      </c>
      <c r="J35" s="59">
        <v>0.23700086182131599</v>
      </c>
      <c r="K35" s="59">
        <v>0.35876937984496099</v>
      </c>
      <c r="L35" s="59">
        <v>4.2127435492364397E-2</v>
      </c>
      <c r="M35" s="59">
        <v>0.25452016689847001</v>
      </c>
      <c r="N35" s="59">
        <v>0.206092192878811</v>
      </c>
    </row>
    <row r="36" spans="1:14" ht="15" customHeight="1" x14ac:dyDescent="0.25">
      <c r="A36" s="177"/>
      <c r="B36" s="172" t="s">
        <v>39</v>
      </c>
      <c r="C36" s="173" t="s">
        <v>35</v>
      </c>
      <c r="D36" s="173"/>
      <c r="E36" s="60">
        <v>6361</v>
      </c>
      <c r="F36" s="60">
        <v>58265</v>
      </c>
      <c r="G36" s="60">
        <v>3744</v>
      </c>
      <c r="H36" s="60">
        <v>22639</v>
      </c>
      <c r="I36" s="60">
        <v>4031</v>
      </c>
      <c r="J36" s="60">
        <v>803</v>
      </c>
      <c r="K36" s="60">
        <v>1383</v>
      </c>
      <c r="L36" s="60">
        <v>69</v>
      </c>
      <c r="M36" s="60">
        <v>158</v>
      </c>
      <c r="N36" s="61">
        <v>97453</v>
      </c>
    </row>
    <row r="37" spans="1:14" ht="15" customHeight="1" x14ac:dyDescent="0.25">
      <c r="A37" s="177"/>
      <c r="B37" s="172"/>
      <c r="C37" s="174" t="s">
        <v>36</v>
      </c>
      <c r="D37" s="174"/>
      <c r="E37" s="57">
        <v>398</v>
      </c>
      <c r="F37" s="57">
        <v>4539</v>
      </c>
      <c r="G37" s="57">
        <v>294</v>
      </c>
      <c r="H37" s="57">
        <v>1983</v>
      </c>
      <c r="I37" s="57">
        <v>485</v>
      </c>
      <c r="J37" s="57">
        <v>130</v>
      </c>
      <c r="K37" s="57">
        <v>327</v>
      </c>
      <c r="L37" s="57">
        <v>0</v>
      </c>
      <c r="M37" s="57">
        <v>9</v>
      </c>
      <c r="N37" s="58">
        <v>8165</v>
      </c>
    </row>
    <row r="38" spans="1:14" ht="15" customHeight="1" x14ac:dyDescent="0.25">
      <c r="A38" s="177"/>
      <c r="B38" s="172"/>
      <c r="C38" s="175" t="s">
        <v>37</v>
      </c>
      <c r="D38" s="175"/>
      <c r="E38" s="59">
        <v>5.8884450362479697E-2</v>
      </c>
      <c r="F38" s="59">
        <v>7.2272466721864895E-2</v>
      </c>
      <c r="G38" s="59">
        <v>7.2808320950965802E-2</v>
      </c>
      <c r="H38" s="59">
        <v>8.0537730484932193E-2</v>
      </c>
      <c r="I38" s="59">
        <v>0.107395925597874</v>
      </c>
      <c r="J38" s="59">
        <v>0.139335476956056</v>
      </c>
      <c r="K38" s="59">
        <v>0.191228070175439</v>
      </c>
      <c r="L38" s="59">
        <v>0</v>
      </c>
      <c r="M38" s="59">
        <v>5.3892215568862298E-2</v>
      </c>
      <c r="N38" s="59">
        <v>7.7306898445340805E-2</v>
      </c>
    </row>
  </sheetData>
  <mergeCells count="34">
    <mergeCell ref="I1:N6"/>
    <mergeCell ref="A8:D10"/>
    <mergeCell ref="E8:N8"/>
    <mergeCell ref="E10:N10"/>
    <mergeCell ref="A11:C11"/>
    <mergeCell ref="B36:B38"/>
    <mergeCell ref="C36:D36"/>
    <mergeCell ref="C37:D37"/>
    <mergeCell ref="C38:D38"/>
    <mergeCell ref="A25:C25"/>
    <mergeCell ref="A26:C26"/>
    <mergeCell ref="A27:C27"/>
    <mergeCell ref="A28:C28"/>
    <mergeCell ref="A29:C29"/>
    <mergeCell ref="A30:C30"/>
    <mergeCell ref="A31:C32"/>
    <mergeCell ref="A33:A38"/>
    <mergeCell ref="B33:B35"/>
    <mergeCell ref="C33:D33"/>
    <mergeCell ref="C34:D34"/>
    <mergeCell ref="C35:D35"/>
    <mergeCell ref="A12:C12"/>
    <mergeCell ref="A23:C23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G41" sqref="G4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68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2">
        <v>1892</v>
      </c>
      <c r="F11" s="2">
        <v>78478</v>
      </c>
      <c r="G11" s="2">
        <v>8495</v>
      </c>
      <c r="H11" s="2">
        <v>39334</v>
      </c>
      <c r="I11" s="2">
        <v>3435</v>
      </c>
      <c r="J11" s="2">
        <v>432</v>
      </c>
      <c r="K11" s="2">
        <v>1928</v>
      </c>
      <c r="L11" s="2">
        <v>37</v>
      </c>
      <c r="M11" s="2">
        <v>188</v>
      </c>
      <c r="N11" s="4">
        <f>SUM(E11:M11)</f>
        <v>134219</v>
      </c>
    </row>
    <row r="12" spans="1:14" x14ac:dyDescent="0.25">
      <c r="A12" s="141" t="s">
        <v>13</v>
      </c>
      <c r="B12" s="141"/>
      <c r="C12" s="142"/>
      <c r="D12" s="15" t="s">
        <v>14</v>
      </c>
      <c r="E12" s="3">
        <v>1415</v>
      </c>
      <c r="F12" s="3">
        <v>5331</v>
      </c>
      <c r="G12" s="3">
        <v>663</v>
      </c>
      <c r="H12" s="3">
        <v>2482</v>
      </c>
      <c r="I12" s="3">
        <v>391</v>
      </c>
      <c r="J12" s="3">
        <v>48</v>
      </c>
      <c r="K12" s="3">
        <v>481</v>
      </c>
      <c r="L12" s="3">
        <v>8</v>
      </c>
      <c r="M12" s="3">
        <v>136</v>
      </c>
      <c r="N12" s="5">
        <f t="shared" ref="N12:N30" si="0">SUM(E12:M12)</f>
        <v>10955</v>
      </c>
    </row>
    <row r="13" spans="1:14" x14ac:dyDescent="0.25">
      <c r="A13" s="143" t="s">
        <v>16</v>
      </c>
      <c r="B13" s="143"/>
      <c r="C13" s="144"/>
      <c r="D13" s="14" t="s">
        <v>15</v>
      </c>
      <c r="E13" s="2">
        <v>1857</v>
      </c>
      <c r="F13" s="2">
        <v>114010</v>
      </c>
      <c r="G13" s="2">
        <v>8942</v>
      </c>
      <c r="H13" s="2">
        <v>75712</v>
      </c>
      <c r="I13" s="2">
        <v>8438</v>
      </c>
      <c r="J13" s="2">
        <v>1884</v>
      </c>
      <c r="K13" s="2">
        <v>3571</v>
      </c>
      <c r="L13" s="2">
        <v>41</v>
      </c>
      <c r="M13" s="2">
        <v>343</v>
      </c>
      <c r="N13" s="4">
        <f t="shared" si="0"/>
        <v>214798</v>
      </c>
    </row>
    <row r="14" spans="1:14" x14ac:dyDescent="0.25">
      <c r="A14" s="141" t="s">
        <v>30</v>
      </c>
      <c r="B14" s="141"/>
      <c r="C14" s="142"/>
      <c r="D14" s="15" t="s">
        <v>14</v>
      </c>
      <c r="E14" s="3">
        <v>1377</v>
      </c>
      <c r="F14" s="3">
        <v>10277</v>
      </c>
      <c r="G14" s="3">
        <v>1075</v>
      </c>
      <c r="H14" s="3">
        <v>8011</v>
      </c>
      <c r="I14" s="3">
        <v>2208</v>
      </c>
      <c r="J14" s="3">
        <v>656</v>
      </c>
      <c r="K14" s="3">
        <v>985</v>
      </c>
      <c r="L14" s="3">
        <v>12</v>
      </c>
      <c r="M14" s="3">
        <v>135</v>
      </c>
      <c r="N14" s="5">
        <f t="shared" si="0"/>
        <v>24736</v>
      </c>
    </row>
    <row r="15" spans="1:14" x14ac:dyDescent="0.25">
      <c r="A15" s="143" t="s">
        <v>17</v>
      </c>
      <c r="B15" s="143"/>
      <c r="C15" s="144"/>
      <c r="D15" s="14" t="s">
        <v>15</v>
      </c>
      <c r="E15" s="2">
        <v>94</v>
      </c>
      <c r="F15" s="2">
        <v>3955</v>
      </c>
      <c r="G15" s="2">
        <v>486</v>
      </c>
      <c r="H15" s="2">
        <v>2067</v>
      </c>
      <c r="I15" s="2">
        <v>45</v>
      </c>
      <c r="J15" s="2">
        <v>22</v>
      </c>
      <c r="K15" s="2">
        <v>0</v>
      </c>
      <c r="L15" s="2">
        <v>0</v>
      </c>
      <c r="M15" s="2">
        <v>13</v>
      </c>
      <c r="N15" s="4">
        <f t="shared" si="0"/>
        <v>6682</v>
      </c>
    </row>
    <row r="16" spans="1:14" x14ac:dyDescent="0.25">
      <c r="A16" s="141" t="s">
        <v>24</v>
      </c>
      <c r="B16" s="141"/>
      <c r="C16" s="142"/>
      <c r="D16" s="15" t="s">
        <v>14</v>
      </c>
      <c r="E16" s="3">
        <v>336</v>
      </c>
      <c r="F16" s="3">
        <v>6707</v>
      </c>
      <c r="G16" s="3">
        <v>685</v>
      </c>
      <c r="H16" s="3">
        <v>4212</v>
      </c>
      <c r="I16" s="3">
        <v>233</v>
      </c>
      <c r="J16" s="3">
        <v>342</v>
      </c>
      <c r="K16" s="3">
        <v>0</v>
      </c>
      <c r="L16" s="3">
        <v>0</v>
      </c>
      <c r="M16" s="3">
        <v>55</v>
      </c>
      <c r="N16" s="5">
        <f t="shared" si="0"/>
        <v>12570</v>
      </c>
    </row>
    <row r="17" spans="1:14" x14ac:dyDescent="0.25">
      <c r="A17" s="143" t="s">
        <v>18</v>
      </c>
      <c r="B17" s="143"/>
      <c r="C17" s="144"/>
      <c r="D17" s="14" t="s">
        <v>15</v>
      </c>
      <c r="E17" s="2">
        <v>3669</v>
      </c>
      <c r="F17" s="2">
        <v>227059</v>
      </c>
      <c r="G17" s="2">
        <v>25216</v>
      </c>
      <c r="H17" s="2">
        <v>131162</v>
      </c>
      <c r="I17" s="2">
        <v>12726</v>
      </c>
      <c r="J17" s="2">
        <v>2769</v>
      </c>
      <c r="K17" s="2">
        <v>6915</v>
      </c>
      <c r="L17" s="2">
        <v>97</v>
      </c>
      <c r="M17" s="2">
        <v>488</v>
      </c>
      <c r="N17" s="4">
        <f t="shared" si="0"/>
        <v>410101</v>
      </c>
    </row>
    <row r="18" spans="1:14" x14ac:dyDescent="0.25">
      <c r="A18" s="141" t="s">
        <v>25</v>
      </c>
      <c r="B18" s="141"/>
      <c r="C18" s="142"/>
      <c r="D18" s="15" t="s">
        <v>14</v>
      </c>
      <c r="E18" s="3">
        <v>3753</v>
      </c>
      <c r="F18" s="3">
        <v>37321</v>
      </c>
      <c r="G18" s="3">
        <v>3029</v>
      </c>
      <c r="H18" s="3">
        <v>19400</v>
      </c>
      <c r="I18" s="3">
        <v>2931</v>
      </c>
      <c r="J18" s="3">
        <v>419</v>
      </c>
      <c r="K18" s="3">
        <v>1778</v>
      </c>
      <c r="L18" s="3">
        <v>33</v>
      </c>
      <c r="M18" s="3">
        <v>458</v>
      </c>
      <c r="N18" s="5">
        <f t="shared" si="0"/>
        <v>69122</v>
      </c>
    </row>
    <row r="19" spans="1:14" x14ac:dyDescent="0.25">
      <c r="A19" s="143" t="s">
        <v>19</v>
      </c>
      <c r="B19" s="143"/>
      <c r="C19" s="144"/>
      <c r="D19" s="14" t="s">
        <v>15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141" t="s">
        <v>26</v>
      </c>
      <c r="B20" s="141"/>
      <c r="C20" s="142"/>
      <c r="D20" s="15" t="s">
        <v>14</v>
      </c>
      <c r="E20" s="3">
        <v>2080</v>
      </c>
      <c r="F20" s="3">
        <v>33035</v>
      </c>
      <c r="G20" s="3">
        <v>3766</v>
      </c>
      <c r="H20" s="3">
        <v>14100</v>
      </c>
      <c r="I20" s="3">
        <v>546</v>
      </c>
      <c r="J20" s="3">
        <v>138</v>
      </c>
      <c r="K20" s="3">
        <v>0</v>
      </c>
      <c r="L20" s="3">
        <v>0</v>
      </c>
      <c r="M20" s="3">
        <v>12</v>
      </c>
      <c r="N20" s="5">
        <f t="shared" si="0"/>
        <v>53677</v>
      </c>
    </row>
    <row r="21" spans="1:14" x14ac:dyDescent="0.25">
      <c r="A21" s="143" t="s">
        <v>20</v>
      </c>
      <c r="B21" s="143"/>
      <c r="C21" s="144"/>
      <c r="D21" s="14" t="s">
        <v>15</v>
      </c>
      <c r="E21" s="2">
        <v>342</v>
      </c>
      <c r="F21" s="2">
        <v>60051</v>
      </c>
      <c r="G21" s="2">
        <v>8506</v>
      </c>
      <c r="H21" s="2">
        <v>48468</v>
      </c>
      <c r="I21" s="2">
        <v>9836</v>
      </c>
      <c r="J21" s="2">
        <v>1967</v>
      </c>
      <c r="K21" s="2">
        <v>6345</v>
      </c>
      <c r="L21" s="2">
        <v>2</v>
      </c>
      <c r="M21" s="2">
        <v>101</v>
      </c>
      <c r="N21" s="4">
        <f t="shared" si="0"/>
        <v>135618</v>
      </c>
    </row>
    <row r="22" spans="1:14" x14ac:dyDescent="0.25">
      <c r="A22" s="141" t="s">
        <v>27</v>
      </c>
      <c r="B22" s="141"/>
      <c r="C22" s="142"/>
      <c r="D22" s="15" t="s">
        <v>14</v>
      </c>
      <c r="E22" s="3">
        <v>1115</v>
      </c>
      <c r="F22" s="3">
        <v>26235</v>
      </c>
      <c r="G22" s="3">
        <v>2904</v>
      </c>
      <c r="H22" s="3">
        <v>19097</v>
      </c>
      <c r="I22" s="3">
        <v>7132</v>
      </c>
      <c r="J22" s="3">
        <v>1378</v>
      </c>
      <c r="K22" s="3">
        <v>4915</v>
      </c>
      <c r="L22" s="3">
        <v>4</v>
      </c>
      <c r="M22" s="3">
        <v>116</v>
      </c>
      <c r="N22" s="5">
        <f t="shared" si="0"/>
        <v>62896</v>
      </c>
    </row>
    <row r="23" spans="1:14" x14ac:dyDescent="0.25">
      <c r="A23" s="145" t="s">
        <v>33</v>
      </c>
      <c r="B23" s="145"/>
      <c r="C23" s="146"/>
      <c r="D23" s="14" t="s">
        <v>15</v>
      </c>
      <c r="E23" s="2">
        <v>158</v>
      </c>
      <c r="F23" s="2">
        <v>25784</v>
      </c>
      <c r="G23" s="2">
        <v>2093</v>
      </c>
      <c r="H23" s="2">
        <v>18032</v>
      </c>
      <c r="I23" s="2">
        <v>1762</v>
      </c>
      <c r="J23" s="2">
        <v>242</v>
      </c>
      <c r="K23" s="2">
        <v>0</v>
      </c>
      <c r="L23" s="2">
        <v>13</v>
      </c>
      <c r="M23" s="2">
        <v>48</v>
      </c>
      <c r="N23" s="4">
        <f t="shared" si="0"/>
        <v>48132</v>
      </c>
    </row>
    <row r="24" spans="1:14" x14ac:dyDescent="0.25">
      <c r="A24" s="141" t="s">
        <v>28</v>
      </c>
      <c r="B24" s="141"/>
      <c r="C24" s="142"/>
      <c r="D24" s="15" t="s">
        <v>14</v>
      </c>
      <c r="E24" s="3">
        <v>176</v>
      </c>
      <c r="F24" s="3">
        <v>6118</v>
      </c>
      <c r="G24" s="3">
        <v>941</v>
      </c>
      <c r="H24" s="3">
        <v>4917</v>
      </c>
      <c r="I24" s="3">
        <v>1014</v>
      </c>
      <c r="J24" s="3">
        <v>175</v>
      </c>
      <c r="K24" s="3">
        <v>2</v>
      </c>
      <c r="L24" s="3">
        <v>4</v>
      </c>
      <c r="M24" s="3">
        <v>38</v>
      </c>
      <c r="N24" s="5">
        <f t="shared" si="0"/>
        <v>13385</v>
      </c>
    </row>
    <row r="25" spans="1:14" x14ac:dyDescent="0.25">
      <c r="A25" s="143" t="s">
        <v>21</v>
      </c>
      <c r="B25" s="143"/>
      <c r="C25" s="144"/>
      <c r="D25" s="14" t="s">
        <v>15</v>
      </c>
      <c r="E25" s="2">
        <v>310</v>
      </c>
      <c r="F25" s="2">
        <v>9016</v>
      </c>
      <c r="G25" s="2">
        <v>1272</v>
      </c>
      <c r="H25" s="2">
        <v>5798</v>
      </c>
      <c r="I25" s="2">
        <v>447</v>
      </c>
      <c r="J25" s="2">
        <v>148</v>
      </c>
      <c r="K25" s="2">
        <v>350</v>
      </c>
      <c r="L25" s="2">
        <v>3</v>
      </c>
      <c r="M25" s="2">
        <v>42</v>
      </c>
      <c r="N25" s="4">
        <f t="shared" si="0"/>
        <v>17386</v>
      </c>
    </row>
    <row r="26" spans="1:14" x14ac:dyDescent="0.25">
      <c r="A26" s="141" t="s">
        <v>29</v>
      </c>
      <c r="B26" s="141"/>
      <c r="C26" s="142"/>
      <c r="D26" s="15" t="s">
        <v>14</v>
      </c>
      <c r="E26" s="3">
        <v>1225</v>
      </c>
      <c r="F26" s="3">
        <v>36903</v>
      </c>
      <c r="G26" s="3">
        <v>3992</v>
      </c>
      <c r="H26" s="3">
        <v>20409</v>
      </c>
      <c r="I26" s="3">
        <v>2513</v>
      </c>
      <c r="J26" s="3">
        <v>603</v>
      </c>
      <c r="K26" s="3">
        <v>1594</v>
      </c>
      <c r="L26" s="3">
        <v>5</v>
      </c>
      <c r="M26" s="3">
        <v>114</v>
      </c>
      <c r="N26" s="5">
        <f t="shared" si="0"/>
        <v>67358</v>
      </c>
    </row>
    <row r="27" spans="1:14" x14ac:dyDescent="0.25">
      <c r="A27" s="143" t="s">
        <v>22</v>
      </c>
      <c r="B27" s="143"/>
      <c r="C27" s="144"/>
      <c r="D27" s="14" t="s">
        <v>15</v>
      </c>
      <c r="E27" s="2">
        <v>869</v>
      </c>
      <c r="F27" s="2">
        <v>180940</v>
      </c>
      <c r="G27" s="2">
        <v>19248</v>
      </c>
      <c r="H27" s="2">
        <v>88017</v>
      </c>
      <c r="I27" s="2">
        <v>6820</v>
      </c>
      <c r="J27" s="2">
        <v>1412</v>
      </c>
      <c r="K27" s="2">
        <v>0</v>
      </c>
      <c r="L27" s="2">
        <v>43</v>
      </c>
      <c r="M27" s="2">
        <v>100</v>
      </c>
      <c r="N27" s="4">
        <f t="shared" si="0"/>
        <v>297449</v>
      </c>
    </row>
    <row r="28" spans="1:14" x14ac:dyDescent="0.25">
      <c r="A28" s="141" t="s">
        <v>31</v>
      </c>
      <c r="B28" s="141"/>
      <c r="C28" s="142"/>
      <c r="D28" s="15" t="s">
        <v>14</v>
      </c>
      <c r="E28" s="3">
        <v>505</v>
      </c>
      <c r="F28" s="3">
        <v>13184</v>
      </c>
      <c r="G28" s="3">
        <v>1351</v>
      </c>
      <c r="H28" s="3">
        <v>7523</v>
      </c>
      <c r="I28" s="3">
        <v>705</v>
      </c>
      <c r="J28" s="3">
        <v>189</v>
      </c>
      <c r="K28" s="3">
        <v>0</v>
      </c>
      <c r="L28" s="3">
        <v>3</v>
      </c>
      <c r="M28" s="3">
        <v>31</v>
      </c>
      <c r="N28" s="5">
        <f t="shared" si="0"/>
        <v>23491</v>
      </c>
    </row>
    <row r="29" spans="1:14" x14ac:dyDescent="0.25">
      <c r="A29" s="143" t="s">
        <v>23</v>
      </c>
      <c r="B29" s="143"/>
      <c r="C29" s="144"/>
      <c r="D29" s="14" t="s">
        <v>15</v>
      </c>
      <c r="E29" s="2">
        <v>153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153</v>
      </c>
    </row>
    <row r="30" spans="1:14" x14ac:dyDescent="0.25">
      <c r="A30" s="141" t="s">
        <v>32</v>
      </c>
      <c r="B30" s="141"/>
      <c r="C30" s="142"/>
      <c r="D30" s="15" t="s">
        <v>14</v>
      </c>
      <c r="E30" s="3">
        <v>1567</v>
      </c>
      <c r="F30" s="3">
        <v>3681</v>
      </c>
      <c r="G30" s="3">
        <v>689</v>
      </c>
      <c r="H30" s="3">
        <v>2411</v>
      </c>
      <c r="I30" s="3">
        <v>2277</v>
      </c>
      <c r="J30" s="3">
        <v>987</v>
      </c>
      <c r="K30" s="3">
        <v>83</v>
      </c>
      <c r="L30" s="3">
        <v>2</v>
      </c>
      <c r="M30" s="3">
        <v>118</v>
      </c>
      <c r="N30" s="5">
        <f t="shared" si="0"/>
        <v>11815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9344</v>
      </c>
      <c r="F31" s="4">
        <f t="shared" ref="F31:N32" si="1">F11+F13+F15+F17+F19+F21+F23+F25+F27+F29</f>
        <v>699293</v>
      </c>
      <c r="G31" s="4">
        <f t="shared" si="1"/>
        <v>74258</v>
      </c>
      <c r="H31" s="4">
        <f t="shared" si="1"/>
        <v>408590</v>
      </c>
      <c r="I31" s="4">
        <f t="shared" si="1"/>
        <v>43509</v>
      </c>
      <c r="J31" s="4">
        <f t="shared" si="1"/>
        <v>8876</v>
      </c>
      <c r="K31" s="4">
        <f t="shared" si="1"/>
        <v>19109</v>
      </c>
      <c r="L31" s="4">
        <f t="shared" si="1"/>
        <v>236</v>
      </c>
      <c r="M31" s="4">
        <f t="shared" si="1"/>
        <v>1323</v>
      </c>
      <c r="N31" s="4">
        <f t="shared" si="1"/>
        <v>1264538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13549</v>
      </c>
      <c r="F32" s="5">
        <f t="shared" si="1"/>
        <v>178792</v>
      </c>
      <c r="G32" s="5">
        <f t="shared" si="1"/>
        <v>19095</v>
      </c>
      <c r="H32" s="5">
        <f t="shared" si="1"/>
        <v>102562</v>
      </c>
      <c r="I32" s="5">
        <f t="shared" si="1"/>
        <v>19950</v>
      </c>
      <c r="J32" s="5">
        <f t="shared" si="1"/>
        <v>4935</v>
      </c>
      <c r="K32" s="5">
        <f t="shared" si="1"/>
        <v>9838</v>
      </c>
      <c r="L32" s="5">
        <f t="shared" si="1"/>
        <v>71</v>
      </c>
      <c r="M32" s="5">
        <f t="shared" si="1"/>
        <v>1213</v>
      </c>
      <c r="N32" s="5">
        <f t="shared" si="1"/>
        <v>350005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">
        <v>28932</v>
      </c>
      <c r="F33" s="7">
        <v>457909</v>
      </c>
      <c r="G33" s="7">
        <v>80535</v>
      </c>
      <c r="H33" s="7">
        <v>227877</v>
      </c>
      <c r="I33" s="7">
        <v>16365</v>
      </c>
      <c r="J33" s="7">
        <v>5526</v>
      </c>
      <c r="K33" s="7">
        <v>7042</v>
      </c>
      <c r="L33" s="7">
        <v>318</v>
      </c>
      <c r="M33" s="7">
        <v>1343</v>
      </c>
      <c r="N33" s="10">
        <f>SUM(E33:M33)</f>
        <v>825847</v>
      </c>
    </row>
    <row r="34" spans="1:14" x14ac:dyDescent="0.25">
      <c r="A34" s="163"/>
      <c r="B34" s="161"/>
      <c r="C34" s="167" t="s">
        <v>36</v>
      </c>
      <c r="D34" s="168"/>
      <c r="E34" s="8">
        <v>6522</v>
      </c>
      <c r="F34" s="8">
        <v>102084</v>
      </c>
      <c r="G34" s="8">
        <v>11938</v>
      </c>
      <c r="H34" s="8">
        <v>58077</v>
      </c>
      <c r="I34" s="8">
        <v>8373</v>
      </c>
      <c r="J34" s="8">
        <v>2050</v>
      </c>
      <c r="K34" s="8">
        <v>3805</v>
      </c>
      <c r="L34" s="8">
        <v>35</v>
      </c>
      <c r="M34" s="8">
        <v>438</v>
      </c>
      <c r="N34" s="11">
        <f>SUM(E34:M34)</f>
        <v>193322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0.18395667625655779</v>
      </c>
      <c r="F35" s="13">
        <f t="shared" ref="F35:N35" si="2">F34/(F33+F34)</f>
        <v>0.18229513583205503</v>
      </c>
      <c r="G35" s="13">
        <f t="shared" si="2"/>
        <v>0.12909714186843727</v>
      </c>
      <c r="H35" s="13">
        <f t="shared" si="2"/>
        <v>0.20309909985522148</v>
      </c>
      <c r="I35" s="13">
        <f t="shared" si="2"/>
        <v>0.3384671355808877</v>
      </c>
      <c r="J35" s="13">
        <f t="shared" si="2"/>
        <v>0.27059134107708555</v>
      </c>
      <c r="K35" s="13">
        <f t="shared" si="2"/>
        <v>0.35078823637872225</v>
      </c>
      <c r="L35" s="13">
        <f t="shared" si="2"/>
        <v>9.9150141643059492E-2</v>
      </c>
      <c r="M35" s="13">
        <f t="shared" si="2"/>
        <v>0.2459292532285233</v>
      </c>
      <c r="N35" s="13">
        <f t="shared" si="2"/>
        <v>0.18968591077632857</v>
      </c>
    </row>
    <row r="36" spans="1:14" x14ac:dyDescent="0.25">
      <c r="A36" s="163"/>
      <c r="B36" s="160" t="s">
        <v>39</v>
      </c>
      <c r="C36" s="165" t="s">
        <v>35</v>
      </c>
      <c r="D36" s="166"/>
      <c r="E36" s="9">
        <v>6145</v>
      </c>
      <c r="F36" s="9">
        <v>99258</v>
      </c>
      <c r="G36" s="9">
        <v>11674</v>
      </c>
      <c r="H36" s="9">
        <v>56778</v>
      </c>
      <c r="I36" s="9">
        <v>8091</v>
      </c>
      <c r="J36" s="9">
        <v>1864</v>
      </c>
      <c r="K36" s="9">
        <v>3636</v>
      </c>
      <c r="L36" s="9">
        <v>32</v>
      </c>
      <c r="M36" s="9">
        <v>409</v>
      </c>
      <c r="N36" s="12">
        <f>SUM(E36:M36)</f>
        <v>187887</v>
      </c>
    </row>
    <row r="37" spans="1:14" x14ac:dyDescent="0.25">
      <c r="A37" s="163"/>
      <c r="B37" s="161"/>
      <c r="C37" s="167" t="s">
        <v>36</v>
      </c>
      <c r="D37" s="168"/>
      <c r="E37" s="8">
        <v>728</v>
      </c>
      <c r="F37" s="8">
        <v>13277</v>
      </c>
      <c r="G37" s="8">
        <v>1071</v>
      </c>
      <c r="H37" s="8">
        <v>6815</v>
      </c>
      <c r="I37" s="8">
        <v>2067</v>
      </c>
      <c r="J37" s="8">
        <v>437</v>
      </c>
      <c r="K37" s="8">
        <v>1687</v>
      </c>
      <c r="L37" s="8">
        <v>0</v>
      </c>
      <c r="M37" s="8">
        <v>31</v>
      </c>
      <c r="N37" s="11">
        <f>SUM(E37:M37)</f>
        <v>26113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0.10592172268296232</v>
      </c>
      <c r="F38" s="13">
        <f t="shared" ref="F38:N38" si="3">F37/(F37+F36)</f>
        <v>0.11798107255520504</v>
      </c>
      <c r="G38" s="13">
        <f t="shared" si="3"/>
        <v>8.4032954099646923E-2</v>
      </c>
      <c r="H38" s="13">
        <f t="shared" si="3"/>
        <v>0.10716588303744123</v>
      </c>
      <c r="I38" s="13">
        <f t="shared" si="3"/>
        <v>0.20348493797991732</v>
      </c>
      <c r="J38" s="13">
        <f t="shared" si="3"/>
        <v>0.18991742720556279</v>
      </c>
      <c r="K38" s="13">
        <f t="shared" si="3"/>
        <v>0.31692654518128877</v>
      </c>
      <c r="L38" s="13">
        <f t="shared" si="3"/>
        <v>0</v>
      </c>
      <c r="M38" s="13">
        <f t="shared" si="3"/>
        <v>7.045454545454545E-2</v>
      </c>
      <c r="N38" s="13">
        <f t="shared" si="3"/>
        <v>0.12202336448598131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I41" sqref="I4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71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2">
        <v>563</v>
      </c>
      <c r="F11" s="2">
        <v>38051</v>
      </c>
      <c r="G11" s="2">
        <v>222</v>
      </c>
      <c r="H11" s="2">
        <v>10014</v>
      </c>
      <c r="I11" s="2">
        <v>1055</v>
      </c>
      <c r="J11" s="2">
        <v>70</v>
      </c>
      <c r="K11" s="2">
        <v>556</v>
      </c>
      <c r="L11" s="2">
        <v>480</v>
      </c>
      <c r="M11" s="2">
        <v>83</v>
      </c>
      <c r="N11" s="4">
        <f>SUM(E11:M11)</f>
        <v>51094</v>
      </c>
    </row>
    <row r="12" spans="1:14" x14ac:dyDescent="0.25">
      <c r="A12" s="141" t="s">
        <v>13</v>
      </c>
      <c r="B12" s="141"/>
      <c r="C12" s="142"/>
      <c r="D12" s="15" t="s">
        <v>14</v>
      </c>
      <c r="E12" s="3">
        <v>629</v>
      </c>
      <c r="F12" s="3">
        <v>1564</v>
      </c>
      <c r="G12" s="3">
        <v>16</v>
      </c>
      <c r="H12" s="3">
        <v>542</v>
      </c>
      <c r="I12" s="3">
        <v>187</v>
      </c>
      <c r="J12" s="3">
        <v>10</v>
      </c>
      <c r="K12" s="3">
        <v>256</v>
      </c>
      <c r="L12" s="3">
        <v>247</v>
      </c>
      <c r="M12" s="3">
        <v>42</v>
      </c>
      <c r="N12" s="5">
        <f t="shared" ref="N12:N30" si="0">SUM(E12:M12)</f>
        <v>3493</v>
      </c>
    </row>
    <row r="13" spans="1:14" x14ac:dyDescent="0.25">
      <c r="A13" s="143" t="s">
        <v>16</v>
      </c>
      <c r="B13" s="143"/>
      <c r="C13" s="144"/>
      <c r="D13" s="14" t="s">
        <v>15</v>
      </c>
      <c r="E13" s="2">
        <v>795</v>
      </c>
      <c r="F13" s="2">
        <v>36059</v>
      </c>
      <c r="G13" s="2">
        <v>274</v>
      </c>
      <c r="H13" s="2">
        <v>16897</v>
      </c>
      <c r="I13" s="2">
        <v>2939</v>
      </c>
      <c r="J13" s="2">
        <v>338</v>
      </c>
      <c r="K13" s="2">
        <v>909</v>
      </c>
      <c r="L13" s="2">
        <v>760</v>
      </c>
      <c r="M13" s="2">
        <v>214</v>
      </c>
      <c r="N13" s="4">
        <f t="shared" si="0"/>
        <v>59185</v>
      </c>
    </row>
    <row r="14" spans="1:14" x14ac:dyDescent="0.25">
      <c r="A14" s="141" t="s">
        <v>30</v>
      </c>
      <c r="B14" s="141"/>
      <c r="C14" s="142"/>
      <c r="D14" s="15" t="s">
        <v>14</v>
      </c>
      <c r="E14" s="3">
        <v>455</v>
      </c>
      <c r="F14" s="3">
        <v>3866</v>
      </c>
      <c r="G14" s="3">
        <v>38</v>
      </c>
      <c r="H14" s="3">
        <v>2548</v>
      </c>
      <c r="I14" s="3">
        <v>1220</v>
      </c>
      <c r="J14" s="3">
        <v>104</v>
      </c>
      <c r="K14" s="3">
        <v>455</v>
      </c>
      <c r="L14" s="3">
        <v>225</v>
      </c>
      <c r="M14" s="3">
        <v>50</v>
      </c>
      <c r="N14" s="5">
        <f t="shared" si="0"/>
        <v>8961</v>
      </c>
    </row>
    <row r="15" spans="1:14" x14ac:dyDescent="0.25">
      <c r="A15" s="143" t="s">
        <v>17</v>
      </c>
      <c r="B15" s="143"/>
      <c r="C15" s="144"/>
      <c r="D15" s="14" t="s">
        <v>15</v>
      </c>
      <c r="E15" s="2">
        <v>24</v>
      </c>
      <c r="F15" s="2">
        <v>299</v>
      </c>
      <c r="G15" s="2">
        <v>0</v>
      </c>
      <c r="H15" s="2">
        <v>202</v>
      </c>
      <c r="I15" s="2">
        <v>17</v>
      </c>
      <c r="J15" s="2">
        <v>3</v>
      </c>
      <c r="K15" s="2">
        <v>0</v>
      </c>
      <c r="L15" s="2">
        <v>0</v>
      </c>
      <c r="M15" s="2">
        <v>0</v>
      </c>
      <c r="N15" s="4">
        <f t="shared" si="0"/>
        <v>545</v>
      </c>
    </row>
    <row r="16" spans="1:14" x14ac:dyDescent="0.25">
      <c r="A16" s="141" t="s">
        <v>24</v>
      </c>
      <c r="B16" s="141"/>
      <c r="C16" s="142"/>
      <c r="D16" s="15" t="s">
        <v>14</v>
      </c>
      <c r="E16" s="3">
        <v>116</v>
      </c>
      <c r="F16" s="3">
        <v>2662</v>
      </c>
      <c r="G16" s="3">
        <v>28</v>
      </c>
      <c r="H16" s="3">
        <v>1187</v>
      </c>
      <c r="I16" s="3">
        <v>87</v>
      </c>
      <c r="J16" s="3">
        <v>46</v>
      </c>
      <c r="K16" s="3">
        <v>0</v>
      </c>
      <c r="L16" s="3">
        <v>2</v>
      </c>
      <c r="M16" s="3">
        <v>3</v>
      </c>
      <c r="N16" s="5">
        <f t="shared" si="0"/>
        <v>4131</v>
      </c>
    </row>
    <row r="17" spans="1:14" x14ac:dyDescent="0.25">
      <c r="A17" s="143" t="s">
        <v>18</v>
      </c>
      <c r="B17" s="143"/>
      <c r="C17" s="144"/>
      <c r="D17" s="14" t="s">
        <v>15</v>
      </c>
      <c r="E17" s="2">
        <v>1865</v>
      </c>
      <c r="F17" s="2">
        <v>94718</v>
      </c>
      <c r="G17" s="2">
        <v>743</v>
      </c>
      <c r="H17" s="2">
        <v>30813</v>
      </c>
      <c r="I17" s="2">
        <v>4156</v>
      </c>
      <c r="J17" s="2">
        <v>510</v>
      </c>
      <c r="K17" s="2">
        <v>2229</v>
      </c>
      <c r="L17" s="2">
        <v>671</v>
      </c>
      <c r="M17" s="2">
        <v>148</v>
      </c>
      <c r="N17" s="4">
        <f t="shared" si="0"/>
        <v>135853</v>
      </c>
    </row>
    <row r="18" spans="1:14" x14ac:dyDescent="0.25">
      <c r="A18" s="141" t="s">
        <v>25</v>
      </c>
      <c r="B18" s="141"/>
      <c r="C18" s="142"/>
      <c r="D18" s="15" t="s">
        <v>14</v>
      </c>
      <c r="E18" s="3">
        <v>1771</v>
      </c>
      <c r="F18" s="3">
        <v>15953</v>
      </c>
      <c r="G18" s="3">
        <v>162</v>
      </c>
      <c r="H18" s="3">
        <v>6256</v>
      </c>
      <c r="I18" s="3">
        <v>1490</v>
      </c>
      <c r="J18" s="3">
        <v>62</v>
      </c>
      <c r="K18" s="3">
        <v>1038</v>
      </c>
      <c r="L18" s="3">
        <v>542</v>
      </c>
      <c r="M18" s="3">
        <v>107</v>
      </c>
      <c r="N18" s="5">
        <f t="shared" si="0"/>
        <v>27381</v>
      </c>
    </row>
    <row r="19" spans="1:14" x14ac:dyDescent="0.25">
      <c r="A19" s="143" t="s">
        <v>19</v>
      </c>
      <c r="B19" s="143"/>
      <c r="C19" s="144"/>
      <c r="D19" s="14" t="s">
        <v>15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141" t="s">
        <v>26</v>
      </c>
      <c r="B20" s="141"/>
      <c r="C20" s="142"/>
      <c r="D20" s="15" t="s">
        <v>14</v>
      </c>
      <c r="E20" s="3">
        <v>863</v>
      </c>
      <c r="F20" s="3">
        <v>20097</v>
      </c>
      <c r="G20" s="3">
        <v>104</v>
      </c>
      <c r="H20" s="3">
        <v>3404</v>
      </c>
      <c r="I20" s="3">
        <v>243</v>
      </c>
      <c r="J20" s="3">
        <v>10</v>
      </c>
      <c r="K20" s="3">
        <v>0</v>
      </c>
      <c r="L20" s="3">
        <v>0</v>
      </c>
      <c r="M20" s="3">
        <v>0</v>
      </c>
      <c r="N20" s="5">
        <f t="shared" si="0"/>
        <v>24721</v>
      </c>
    </row>
    <row r="21" spans="1:14" x14ac:dyDescent="0.25">
      <c r="A21" s="143" t="s">
        <v>20</v>
      </c>
      <c r="B21" s="143"/>
      <c r="C21" s="144"/>
      <c r="D21" s="14" t="s">
        <v>15</v>
      </c>
      <c r="E21" s="2">
        <v>148</v>
      </c>
      <c r="F21" s="2">
        <v>12599</v>
      </c>
      <c r="G21" s="2">
        <v>83</v>
      </c>
      <c r="H21" s="2">
        <v>5058</v>
      </c>
      <c r="I21" s="2">
        <v>1631</v>
      </c>
      <c r="J21" s="2">
        <v>213</v>
      </c>
      <c r="K21" s="2">
        <v>1390</v>
      </c>
      <c r="L21" s="2">
        <v>6</v>
      </c>
      <c r="M21" s="2">
        <v>0</v>
      </c>
      <c r="N21" s="4">
        <f t="shared" si="0"/>
        <v>21128</v>
      </c>
    </row>
    <row r="22" spans="1:14" x14ac:dyDescent="0.25">
      <c r="A22" s="141" t="s">
        <v>27</v>
      </c>
      <c r="B22" s="141"/>
      <c r="C22" s="142"/>
      <c r="D22" s="15" t="s">
        <v>14</v>
      </c>
      <c r="E22" s="3">
        <v>522</v>
      </c>
      <c r="F22" s="3">
        <v>8862</v>
      </c>
      <c r="G22" s="3">
        <v>38</v>
      </c>
      <c r="H22" s="3">
        <v>4239</v>
      </c>
      <c r="I22" s="3">
        <v>2110</v>
      </c>
      <c r="J22" s="3">
        <v>142</v>
      </c>
      <c r="K22" s="3">
        <v>1994</v>
      </c>
      <c r="L22" s="3">
        <v>56</v>
      </c>
      <c r="M22" s="3">
        <v>19</v>
      </c>
      <c r="N22" s="5">
        <f t="shared" si="0"/>
        <v>17982</v>
      </c>
    </row>
    <row r="23" spans="1:14" x14ac:dyDescent="0.25">
      <c r="A23" s="145" t="s">
        <v>33</v>
      </c>
      <c r="B23" s="145"/>
      <c r="C23" s="146"/>
      <c r="D23" s="14" t="s">
        <v>15</v>
      </c>
      <c r="E23" s="2">
        <v>55</v>
      </c>
      <c r="F23" s="2">
        <v>3165</v>
      </c>
      <c r="G23" s="2">
        <v>18</v>
      </c>
      <c r="H23" s="2">
        <v>1454</v>
      </c>
      <c r="I23" s="2">
        <v>149</v>
      </c>
      <c r="J23" s="2">
        <v>10</v>
      </c>
      <c r="K23" s="2">
        <v>0</v>
      </c>
      <c r="L23" s="2">
        <v>29</v>
      </c>
      <c r="M23" s="2">
        <v>3</v>
      </c>
      <c r="N23" s="4">
        <f t="shared" si="0"/>
        <v>4883</v>
      </c>
    </row>
    <row r="24" spans="1:14" x14ac:dyDescent="0.25">
      <c r="A24" s="141" t="s">
        <v>28</v>
      </c>
      <c r="B24" s="141"/>
      <c r="C24" s="142"/>
      <c r="D24" s="15" t="s">
        <v>14</v>
      </c>
      <c r="E24" s="3">
        <v>65</v>
      </c>
      <c r="F24" s="3">
        <v>2484</v>
      </c>
      <c r="G24" s="3">
        <v>18</v>
      </c>
      <c r="H24" s="3">
        <v>1202</v>
      </c>
      <c r="I24" s="3">
        <v>381</v>
      </c>
      <c r="J24" s="3">
        <v>39</v>
      </c>
      <c r="K24" s="3">
        <v>0</v>
      </c>
      <c r="L24" s="3">
        <v>55</v>
      </c>
      <c r="M24" s="3">
        <v>25</v>
      </c>
      <c r="N24" s="5">
        <f t="shared" si="0"/>
        <v>4269</v>
      </c>
    </row>
    <row r="25" spans="1:14" x14ac:dyDescent="0.25">
      <c r="A25" s="143" t="s">
        <v>21</v>
      </c>
      <c r="B25" s="143"/>
      <c r="C25" s="144"/>
      <c r="D25" s="14" t="s">
        <v>15</v>
      </c>
      <c r="E25" s="2">
        <v>46</v>
      </c>
      <c r="F25" s="2">
        <v>722</v>
      </c>
      <c r="G25" s="2">
        <v>15</v>
      </c>
      <c r="H25" s="2">
        <v>208</v>
      </c>
      <c r="I25" s="2">
        <v>10</v>
      </c>
      <c r="J25" s="2">
        <v>3</v>
      </c>
      <c r="K25" s="2">
        <v>9</v>
      </c>
      <c r="L25" s="2">
        <v>114</v>
      </c>
      <c r="M25" s="2">
        <v>15</v>
      </c>
      <c r="N25" s="4">
        <f t="shared" si="0"/>
        <v>1142</v>
      </c>
    </row>
    <row r="26" spans="1:14" x14ac:dyDescent="0.25">
      <c r="A26" s="141" t="s">
        <v>29</v>
      </c>
      <c r="B26" s="141"/>
      <c r="C26" s="142"/>
      <c r="D26" s="15" t="s">
        <v>14</v>
      </c>
      <c r="E26" s="3">
        <v>533</v>
      </c>
      <c r="F26" s="3">
        <v>12387</v>
      </c>
      <c r="G26" s="3">
        <v>84</v>
      </c>
      <c r="H26" s="3">
        <v>4874</v>
      </c>
      <c r="I26" s="3">
        <v>495</v>
      </c>
      <c r="J26" s="3">
        <v>64</v>
      </c>
      <c r="K26" s="3">
        <v>418</v>
      </c>
      <c r="L26" s="3">
        <v>123</v>
      </c>
      <c r="M26" s="3">
        <v>29</v>
      </c>
      <c r="N26" s="5">
        <f t="shared" si="0"/>
        <v>19007</v>
      </c>
    </row>
    <row r="27" spans="1:14" x14ac:dyDescent="0.25">
      <c r="A27" s="143" t="s">
        <v>22</v>
      </c>
      <c r="B27" s="143"/>
      <c r="C27" s="144"/>
      <c r="D27" s="14" t="s">
        <v>15</v>
      </c>
      <c r="E27" s="2">
        <v>135</v>
      </c>
      <c r="F27" s="2">
        <v>32496</v>
      </c>
      <c r="G27" s="2">
        <v>179</v>
      </c>
      <c r="H27" s="2">
        <v>13254</v>
      </c>
      <c r="I27" s="2">
        <v>1386</v>
      </c>
      <c r="J27" s="2">
        <v>83</v>
      </c>
      <c r="K27" s="2">
        <v>0</v>
      </c>
      <c r="L27" s="2">
        <v>83</v>
      </c>
      <c r="M27" s="2">
        <v>32</v>
      </c>
      <c r="N27" s="4">
        <f t="shared" si="0"/>
        <v>47648</v>
      </c>
    </row>
    <row r="28" spans="1:14" x14ac:dyDescent="0.25">
      <c r="A28" s="141" t="s">
        <v>31</v>
      </c>
      <c r="B28" s="141"/>
      <c r="C28" s="142"/>
      <c r="D28" s="15" t="s">
        <v>14</v>
      </c>
      <c r="E28" s="3">
        <v>93</v>
      </c>
      <c r="F28" s="3">
        <v>3029</v>
      </c>
      <c r="G28" s="3">
        <v>9</v>
      </c>
      <c r="H28" s="3">
        <v>1121</v>
      </c>
      <c r="I28" s="3">
        <v>198</v>
      </c>
      <c r="J28" s="3">
        <v>6</v>
      </c>
      <c r="K28" s="3">
        <v>0</v>
      </c>
      <c r="L28" s="3">
        <v>34</v>
      </c>
      <c r="M28" s="3">
        <v>4</v>
      </c>
      <c r="N28" s="5">
        <f t="shared" si="0"/>
        <v>4494</v>
      </c>
    </row>
    <row r="29" spans="1:14" x14ac:dyDescent="0.25">
      <c r="A29" s="143" t="s">
        <v>23</v>
      </c>
      <c r="B29" s="143"/>
      <c r="C29" s="144"/>
      <c r="D29" s="14" t="s">
        <v>15</v>
      </c>
      <c r="E29" s="2">
        <v>40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40</v>
      </c>
    </row>
    <row r="30" spans="1:14" x14ac:dyDescent="0.25">
      <c r="A30" s="141" t="s">
        <v>32</v>
      </c>
      <c r="B30" s="141"/>
      <c r="C30" s="142"/>
      <c r="D30" s="15" t="s">
        <v>14</v>
      </c>
      <c r="E30" s="3">
        <v>662</v>
      </c>
      <c r="F30" s="3">
        <v>1805</v>
      </c>
      <c r="G30" s="3">
        <v>99</v>
      </c>
      <c r="H30" s="3">
        <v>746</v>
      </c>
      <c r="I30" s="3">
        <v>458</v>
      </c>
      <c r="J30" s="3">
        <v>584</v>
      </c>
      <c r="K30" s="3">
        <v>77</v>
      </c>
      <c r="L30" s="3">
        <v>50</v>
      </c>
      <c r="M30" s="3">
        <v>11</v>
      </c>
      <c r="N30" s="5">
        <f t="shared" si="0"/>
        <v>4492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3671</v>
      </c>
      <c r="F31" s="4">
        <f t="shared" ref="F31:N32" si="1">F11+F13+F15+F17+F19+F21+F23+F25+F27+F29</f>
        <v>218109</v>
      </c>
      <c r="G31" s="4">
        <f t="shared" si="1"/>
        <v>1534</v>
      </c>
      <c r="H31" s="4">
        <f t="shared" si="1"/>
        <v>77900</v>
      </c>
      <c r="I31" s="4">
        <f t="shared" si="1"/>
        <v>11343</v>
      </c>
      <c r="J31" s="4">
        <f t="shared" si="1"/>
        <v>1230</v>
      </c>
      <c r="K31" s="4">
        <f t="shared" si="1"/>
        <v>5093</v>
      </c>
      <c r="L31" s="4">
        <f t="shared" si="1"/>
        <v>2143</v>
      </c>
      <c r="M31" s="4">
        <f t="shared" si="1"/>
        <v>495</v>
      </c>
      <c r="N31" s="4">
        <f t="shared" si="1"/>
        <v>321518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5709</v>
      </c>
      <c r="F32" s="5">
        <f t="shared" si="1"/>
        <v>72709</v>
      </c>
      <c r="G32" s="5">
        <f t="shared" si="1"/>
        <v>596</v>
      </c>
      <c r="H32" s="5">
        <f t="shared" si="1"/>
        <v>26119</v>
      </c>
      <c r="I32" s="5">
        <f t="shared" si="1"/>
        <v>6869</v>
      </c>
      <c r="J32" s="5">
        <f t="shared" si="1"/>
        <v>1067</v>
      </c>
      <c r="K32" s="5">
        <f t="shared" si="1"/>
        <v>4238</v>
      </c>
      <c r="L32" s="5">
        <f t="shared" si="1"/>
        <v>1334</v>
      </c>
      <c r="M32" s="5">
        <f t="shared" si="1"/>
        <v>290</v>
      </c>
      <c r="N32" s="5">
        <f t="shared" si="1"/>
        <v>118931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">
        <v>10536</v>
      </c>
      <c r="F33" s="7">
        <v>153559</v>
      </c>
      <c r="G33" s="7">
        <v>1299</v>
      </c>
      <c r="H33" s="7">
        <v>30117</v>
      </c>
      <c r="I33" s="7">
        <v>3752</v>
      </c>
      <c r="J33" s="7">
        <v>796</v>
      </c>
      <c r="K33" s="7">
        <v>2080</v>
      </c>
      <c r="L33" s="7">
        <v>2903</v>
      </c>
      <c r="M33" s="7">
        <v>394</v>
      </c>
      <c r="N33" s="10">
        <f>SUM(E33:M33)</f>
        <v>205436</v>
      </c>
    </row>
    <row r="34" spans="1:14" x14ac:dyDescent="0.25">
      <c r="A34" s="163"/>
      <c r="B34" s="161"/>
      <c r="C34" s="167" t="s">
        <v>36</v>
      </c>
      <c r="D34" s="168"/>
      <c r="E34" s="8">
        <v>2522</v>
      </c>
      <c r="F34" s="8">
        <v>36716</v>
      </c>
      <c r="G34" s="8">
        <v>269</v>
      </c>
      <c r="H34" s="8">
        <v>11052</v>
      </c>
      <c r="I34" s="8">
        <v>2119</v>
      </c>
      <c r="J34" s="8">
        <v>260</v>
      </c>
      <c r="K34" s="8">
        <v>1180</v>
      </c>
      <c r="L34" s="8">
        <v>654</v>
      </c>
      <c r="M34" s="8">
        <v>100</v>
      </c>
      <c r="N34" s="11">
        <f>SUM(E34:M34)</f>
        <v>54872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0.19313830601929852</v>
      </c>
      <c r="F35" s="13">
        <f t="shared" ref="F35:N35" si="2">F34/(F33+F34)</f>
        <v>0.1929628169754303</v>
      </c>
      <c r="G35" s="13">
        <f t="shared" si="2"/>
        <v>0.17155612244897958</v>
      </c>
      <c r="H35" s="13">
        <f t="shared" si="2"/>
        <v>0.26845441958755373</v>
      </c>
      <c r="I35" s="13">
        <f t="shared" si="2"/>
        <v>0.36092658831544883</v>
      </c>
      <c r="J35" s="13">
        <f t="shared" si="2"/>
        <v>0.24621212121212122</v>
      </c>
      <c r="K35" s="13">
        <f t="shared" si="2"/>
        <v>0.3619631901840491</v>
      </c>
      <c r="L35" s="13">
        <f t="shared" si="2"/>
        <v>0.18386280573517008</v>
      </c>
      <c r="M35" s="13">
        <f t="shared" si="2"/>
        <v>0.20242914979757085</v>
      </c>
      <c r="N35" s="13">
        <f t="shared" si="2"/>
        <v>0.21079644113895846</v>
      </c>
    </row>
    <row r="36" spans="1:14" x14ac:dyDescent="0.25">
      <c r="A36" s="163"/>
      <c r="B36" s="160" t="s">
        <v>39</v>
      </c>
      <c r="C36" s="165" t="s">
        <v>35</v>
      </c>
      <c r="D36" s="166"/>
      <c r="E36" s="9">
        <v>1535</v>
      </c>
      <c r="F36" s="9">
        <v>24175</v>
      </c>
      <c r="G36" s="9">
        <v>755</v>
      </c>
      <c r="H36" s="9">
        <v>8649</v>
      </c>
      <c r="I36" s="9">
        <v>4520</v>
      </c>
      <c r="J36" s="9">
        <v>212</v>
      </c>
      <c r="K36" s="9">
        <v>1129</v>
      </c>
      <c r="L36" s="9">
        <v>12405</v>
      </c>
      <c r="M36" s="9">
        <v>221</v>
      </c>
      <c r="N36" s="12">
        <f>SUM(E36:M36)</f>
        <v>53601</v>
      </c>
    </row>
    <row r="37" spans="1:14" x14ac:dyDescent="0.25">
      <c r="A37" s="163"/>
      <c r="B37" s="161"/>
      <c r="C37" s="167" t="s">
        <v>36</v>
      </c>
      <c r="D37" s="168"/>
      <c r="E37" s="8">
        <v>175</v>
      </c>
      <c r="F37" s="8">
        <v>2384</v>
      </c>
      <c r="G37" s="8">
        <v>120</v>
      </c>
      <c r="H37" s="8">
        <v>920</v>
      </c>
      <c r="I37" s="8">
        <v>701</v>
      </c>
      <c r="J37" s="8">
        <v>23</v>
      </c>
      <c r="K37" s="8">
        <v>478</v>
      </c>
      <c r="L37" s="8">
        <v>1527</v>
      </c>
      <c r="M37" s="8">
        <v>38</v>
      </c>
      <c r="N37" s="11">
        <f>SUM(E37:M37)</f>
        <v>6366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0.1023391812865497</v>
      </c>
      <c r="F38" s="13">
        <f t="shared" ref="F38:N38" si="3">F37/(F37+F36)</f>
        <v>8.9762415753605176E-2</v>
      </c>
      <c r="G38" s="13">
        <f t="shared" si="3"/>
        <v>0.13714285714285715</v>
      </c>
      <c r="H38" s="13">
        <f t="shared" si="3"/>
        <v>9.6143797680008358E-2</v>
      </c>
      <c r="I38" s="13">
        <f t="shared" si="3"/>
        <v>0.13426546638574985</v>
      </c>
      <c r="J38" s="13">
        <f t="shared" si="3"/>
        <v>9.7872340425531917E-2</v>
      </c>
      <c r="K38" s="13">
        <f t="shared" si="3"/>
        <v>0.29744866210329807</v>
      </c>
      <c r="L38" s="13">
        <f t="shared" si="3"/>
        <v>0.10960378983634797</v>
      </c>
      <c r="M38" s="13">
        <f t="shared" si="3"/>
        <v>0.14671814671814673</v>
      </c>
      <c r="N38" s="13">
        <f t="shared" si="3"/>
        <v>0.1061583871129121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I7" sqref="I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72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91" t="s">
        <v>0</v>
      </c>
      <c r="F8" s="192"/>
      <c r="G8" s="192"/>
      <c r="H8" s="192"/>
      <c r="I8" s="192"/>
      <c r="J8" s="192"/>
      <c r="K8" s="192"/>
      <c r="L8" s="192"/>
      <c r="M8" s="192"/>
      <c r="N8" s="193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91" t="s">
        <v>9</v>
      </c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14" x14ac:dyDescent="0.25">
      <c r="A11" s="187" t="s">
        <v>12</v>
      </c>
      <c r="B11" s="187"/>
      <c r="C11" s="188"/>
      <c r="D11" s="18" t="s">
        <v>15</v>
      </c>
      <c r="E11" s="70">
        <v>1734</v>
      </c>
      <c r="F11" s="70">
        <v>93590</v>
      </c>
      <c r="G11" s="70">
        <v>6778</v>
      </c>
      <c r="H11" s="70">
        <v>40289</v>
      </c>
      <c r="I11" s="70">
        <v>6412</v>
      </c>
      <c r="J11" s="70">
        <v>252</v>
      </c>
      <c r="K11" s="70">
        <v>4334</v>
      </c>
      <c r="L11" s="70">
        <v>18037</v>
      </c>
      <c r="M11" s="70">
        <v>909</v>
      </c>
      <c r="N11" s="4">
        <f>SUM(E11:M11)</f>
        <v>172335</v>
      </c>
    </row>
    <row r="12" spans="1:14" x14ac:dyDescent="0.25">
      <c r="A12" s="141" t="s">
        <v>13</v>
      </c>
      <c r="B12" s="141"/>
      <c r="C12" s="142"/>
      <c r="D12" s="15" t="s">
        <v>14</v>
      </c>
      <c r="E12" s="73">
        <v>1461</v>
      </c>
      <c r="F12" s="73">
        <v>6812</v>
      </c>
      <c r="G12" s="73">
        <v>690</v>
      </c>
      <c r="H12" s="73">
        <v>3555</v>
      </c>
      <c r="I12" s="73">
        <v>833</v>
      </c>
      <c r="J12" s="73">
        <v>37</v>
      </c>
      <c r="K12" s="73">
        <v>781</v>
      </c>
      <c r="L12" s="73">
        <v>2992</v>
      </c>
      <c r="M12" s="73">
        <v>267</v>
      </c>
      <c r="N12" s="5">
        <f t="shared" ref="N12:N30" si="0">SUM(E12:M12)</f>
        <v>17428</v>
      </c>
    </row>
    <row r="13" spans="1:14" x14ac:dyDescent="0.25">
      <c r="A13" s="187" t="s">
        <v>16</v>
      </c>
      <c r="B13" s="187"/>
      <c r="C13" s="188"/>
      <c r="D13" s="14" t="s">
        <v>15</v>
      </c>
      <c r="E13" s="70">
        <v>1085</v>
      </c>
      <c r="F13" s="70">
        <v>113033</v>
      </c>
      <c r="G13" s="70">
        <v>15882</v>
      </c>
      <c r="H13" s="70">
        <v>65768</v>
      </c>
      <c r="I13" s="70">
        <v>17262</v>
      </c>
      <c r="J13" s="70">
        <v>1614</v>
      </c>
      <c r="K13" s="70">
        <v>9802</v>
      </c>
      <c r="L13" s="70">
        <v>37388</v>
      </c>
      <c r="M13" s="70">
        <v>1548</v>
      </c>
      <c r="N13" s="4">
        <f t="shared" si="0"/>
        <v>263382</v>
      </c>
    </row>
    <row r="14" spans="1:14" x14ac:dyDescent="0.25">
      <c r="A14" s="141" t="s">
        <v>30</v>
      </c>
      <c r="B14" s="141"/>
      <c r="C14" s="142"/>
      <c r="D14" s="15" t="s">
        <v>14</v>
      </c>
      <c r="E14" s="73">
        <v>911</v>
      </c>
      <c r="F14" s="73">
        <v>9191</v>
      </c>
      <c r="G14" s="73">
        <v>1532</v>
      </c>
      <c r="H14" s="73">
        <v>6527</v>
      </c>
      <c r="I14" s="73">
        <v>2712</v>
      </c>
      <c r="J14" s="73">
        <v>249</v>
      </c>
      <c r="K14" s="73">
        <v>2723</v>
      </c>
      <c r="L14" s="73">
        <v>1995</v>
      </c>
      <c r="M14" s="73">
        <v>305</v>
      </c>
      <c r="N14" s="5">
        <f t="shared" si="0"/>
        <v>26145</v>
      </c>
    </row>
    <row r="15" spans="1:14" x14ac:dyDescent="0.25">
      <c r="A15" s="187" t="s">
        <v>17</v>
      </c>
      <c r="B15" s="187"/>
      <c r="C15" s="188"/>
      <c r="D15" s="14" t="s">
        <v>15</v>
      </c>
      <c r="E15" s="70">
        <v>49</v>
      </c>
      <c r="F15" s="70">
        <v>995</v>
      </c>
      <c r="G15" s="70">
        <v>92</v>
      </c>
      <c r="H15" s="70">
        <v>631</v>
      </c>
      <c r="I15" s="70">
        <v>30</v>
      </c>
      <c r="J15" s="70">
        <v>21</v>
      </c>
      <c r="K15" s="70">
        <v>0</v>
      </c>
      <c r="L15" s="70">
        <v>223</v>
      </c>
      <c r="M15" s="70">
        <v>100</v>
      </c>
      <c r="N15" s="4">
        <f t="shared" si="0"/>
        <v>2141</v>
      </c>
    </row>
    <row r="16" spans="1:14" x14ac:dyDescent="0.25">
      <c r="A16" s="141" t="s">
        <v>24</v>
      </c>
      <c r="B16" s="141"/>
      <c r="C16" s="142"/>
      <c r="D16" s="15" t="s">
        <v>14</v>
      </c>
      <c r="E16" s="73">
        <v>180</v>
      </c>
      <c r="F16" s="73">
        <v>11032</v>
      </c>
      <c r="G16" s="73">
        <v>1038</v>
      </c>
      <c r="H16" s="73">
        <v>5774</v>
      </c>
      <c r="I16" s="73">
        <v>544</v>
      </c>
      <c r="J16" s="73">
        <v>181</v>
      </c>
      <c r="K16" s="73">
        <v>281</v>
      </c>
      <c r="L16" s="73">
        <v>103</v>
      </c>
      <c r="M16" s="73">
        <v>76</v>
      </c>
      <c r="N16" s="5">
        <f t="shared" si="0"/>
        <v>19209</v>
      </c>
    </row>
    <row r="17" spans="1:14" x14ac:dyDescent="0.25">
      <c r="A17" s="187" t="s">
        <v>18</v>
      </c>
      <c r="B17" s="187"/>
      <c r="C17" s="188"/>
      <c r="D17" s="14" t="s">
        <v>15</v>
      </c>
      <c r="E17" s="70">
        <v>2413</v>
      </c>
      <c r="F17" s="70">
        <v>244762</v>
      </c>
      <c r="G17" s="70">
        <v>23247</v>
      </c>
      <c r="H17" s="70">
        <v>133601</v>
      </c>
      <c r="I17" s="70">
        <v>31263</v>
      </c>
      <c r="J17" s="70">
        <v>2331</v>
      </c>
      <c r="K17" s="70">
        <v>26713</v>
      </c>
      <c r="L17" s="70">
        <v>25278</v>
      </c>
      <c r="M17" s="70">
        <v>1651</v>
      </c>
      <c r="N17" s="4">
        <f t="shared" si="0"/>
        <v>491259</v>
      </c>
    </row>
    <row r="18" spans="1:14" x14ac:dyDescent="0.25">
      <c r="A18" s="141" t="s">
        <v>25</v>
      </c>
      <c r="B18" s="141"/>
      <c r="C18" s="142"/>
      <c r="D18" s="15" t="s">
        <v>14</v>
      </c>
      <c r="E18" s="73">
        <v>2733</v>
      </c>
      <c r="F18" s="73">
        <v>33696</v>
      </c>
      <c r="G18" s="73">
        <v>4456</v>
      </c>
      <c r="H18" s="73">
        <v>20452</v>
      </c>
      <c r="I18" s="73">
        <v>4662</v>
      </c>
      <c r="J18" s="73">
        <v>203</v>
      </c>
      <c r="K18" s="73">
        <v>4805</v>
      </c>
      <c r="L18" s="73">
        <v>6746</v>
      </c>
      <c r="M18" s="73">
        <v>749</v>
      </c>
      <c r="N18" s="5">
        <f t="shared" si="0"/>
        <v>78502</v>
      </c>
    </row>
    <row r="19" spans="1:14" x14ac:dyDescent="0.25">
      <c r="A19" s="187" t="s">
        <v>19</v>
      </c>
      <c r="B19" s="187"/>
      <c r="C19" s="188"/>
      <c r="D19" s="14" t="s">
        <v>15</v>
      </c>
      <c r="E19" s="70">
        <v>17</v>
      </c>
      <c r="F19" s="70">
        <v>579</v>
      </c>
      <c r="G19" s="70">
        <v>17</v>
      </c>
      <c r="H19" s="70">
        <v>180</v>
      </c>
      <c r="I19" s="70">
        <v>12</v>
      </c>
      <c r="J19" s="70">
        <v>1</v>
      </c>
      <c r="K19" s="70">
        <v>0</v>
      </c>
      <c r="L19" s="70">
        <v>0</v>
      </c>
      <c r="M19" s="70">
        <v>1</v>
      </c>
      <c r="N19" s="4">
        <f t="shared" si="0"/>
        <v>807</v>
      </c>
    </row>
    <row r="20" spans="1:14" x14ac:dyDescent="0.25">
      <c r="A20" s="141" t="s">
        <v>26</v>
      </c>
      <c r="B20" s="141"/>
      <c r="C20" s="142"/>
      <c r="D20" s="15" t="s">
        <v>14</v>
      </c>
      <c r="E20" s="73">
        <v>1216</v>
      </c>
      <c r="F20" s="73">
        <v>27979</v>
      </c>
      <c r="G20" s="73">
        <v>2465</v>
      </c>
      <c r="H20" s="73">
        <v>9734</v>
      </c>
      <c r="I20" s="73">
        <v>725</v>
      </c>
      <c r="J20" s="73">
        <v>81</v>
      </c>
      <c r="K20" s="73">
        <v>293</v>
      </c>
      <c r="L20" s="73">
        <v>0</v>
      </c>
      <c r="M20" s="73">
        <v>42</v>
      </c>
      <c r="N20" s="5">
        <f t="shared" si="0"/>
        <v>42535</v>
      </c>
    </row>
    <row r="21" spans="1:14" x14ac:dyDescent="0.25">
      <c r="A21" s="187" t="s">
        <v>20</v>
      </c>
      <c r="B21" s="187"/>
      <c r="C21" s="188"/>
      <c r="D21" s="14" t="s">
        <v>15</v>
      </c>
      <c r="E21" s="70">
        <v>269</v>
      </c>
      <c r="F21" s="70">
        <v>64062</v>
      </c>
      <c r="G21" s="70">
        <v>8935</v>
      </c>
      <c r="H21" s="70">
        <v>38852</v>
      </c>
      <c r="I21" s="70">
        <v>12803</v>
      </c>
      <c r="J21" s="70">
        <v>794</v>
      </c>
      <c r="K21" s="70">
        <v>19883</v>
      </c>
      <c r="L21" s="70">
        <v>563</v>
      </c>
      <c r="M21" s="70">
        <v>121</v>
      </c>
      <c r="N21" s="4">
        <f t="shared" si="0"/>
        <v>146282</v>
      </c>
    </row>
    <row r="22" spans="1:14" x14ac:dyDescent="0.25">
      <c r="A22" s="141" t="s">
        <v>27</v>
      </c>
      <c r="B22" s="141"/>
      <c r="C22" s="142"/>
      <c r="D22" s="15" t="s">
        <v>14</v>
      </c>
      <c r="E22" s="73">
        <v>641</v>
      </c>
      <c r="F22" s="73">
        <v>23483</v>
      </c>
      <c r="G22" s="73">
        <v>4207</v>
      </c>
      <c r="H22" s="73">
        <v>17100</v>
      </c>
      <c r="I22" s="73">
        <v>8944</v>
      </c>
      <c r="J22" s="73">
        <v>530</v>
      </c>
      <c r="K22" s="73">
        <v>15288</v>
      </c>
      <c r="L22" s="73">
        <v>509</v>
      </c>
      <c r="M22" s="73">
        <v>170</v>
      </c>
      <c r="N22" s="5">
        <f t="shared" si="0"/>
        <v>70872</v>
      </c>
    </row>
    <row r="23" spans="1:14" x14ac:dyDescent="0.25">
      <c r="A23" s="189" t="s">
        <v>33</v>
      </c>
      <c r="B23" s="189"/>
      <c r="C23" s="190"/>
      <c r="D23" s="14" t="s">
        <v>15</v>
      </c>
      <c r="E23" s="70">
        <v>182</v>
      </c>
      <c r="F23" s="70">
        <v>20579</v>
      </c>
      <c r="G23" s="70">
        <v>2150</v>
      </c>
      <c r="H23" s="70">
        <v>14446</v>
      </c>
      <c r="I23" s="70">
        <v>2495</v>
      </c>
      <c r="J23" s="70">
        <v>101</v>
      </c>
      <c r="K23" s="70">
        <v>44</v>
      </c>
      <c r="L23" s="70">
        <v>5494</v>
      </c>
      <c r="M23" s="70">
        <v>236</v>
      </c>
      <c r="N23" s="4">
        <f t="shared" si="0"/>
        <v>45727</v>
      </c>
    </row>
    <row r="24" spans="1:14" x14ac:dyDescent="0.25">
      <c r="A24" s="141" t="s">
        <v>28</v>
      </c>
      <c r="B24" s="141"/>
      <c r="C24" s="142"/>
      <c r="D24" s="15" t="s">
        <v>14</v>
      </c>
      <c r="E24" s="73">
        <v>82</v>
      </c>
      <c r="F24" s="73">
        <v>7552</v>
      </c>
      <c r="G24" s="73">
        <v>1689</v>
      </c>
      <c r="H24" s="73">
        <v>5504</v>
      </c>
      <c r="I24" s="73">
        <v>2155</v>
      </c>
      <c r="J24" s="73">
        <v>72</v>
      </c>
      <c r="K24" s="73">
        <v>33</v>
      </c>
      <c r="L24" s="73">
        <v>480</v>
      </c>
      <c r="M24" s="73">
        <v>43</v>
      </c>
      <c r="N24" s="5">
        <f t="shared" si="0"/>
        <v>17610</v>
      </c>
    </row>
    <row r="25" spans="1:14" x14ac:dyDescent="0.25">
      <c r="A25" s="187" t="s">
        <v>21</v>
      </c>
      <c r="B25" s="187"/>
      <c r="C25" s="188"/>
      <c r="D25" s="14" t="s">
        <v>15</v>
      </c>
      <c r="E25" s="70">
        <v>189</v>
      </c>
      <c r="F25" s="70">
        <v>10071</v>
      </c>
      <c r="G25" s="70">
        <v>743</v>
      </c>
      <c r="H25" s="70">
        <v>6341</v>
      </c>
      <c r="I25" s="70">
        <v>287</v>
      </c>
      <c r="J25" s="70">
        <v>42</v>
      </c>
      <c r="K25" s="70">
        <v>521</v>
      </c>
      <c r="L25" s="70">
        <v>8218</v>
      </c>
      <c r="M25" s="70">
        <v>312</v>
      </c>
      <c r="N25" s="4">
        <f t="shared" si="0"/>
        <v>26724</v>
      </c>
    </row>
    <row r="26" spans="1:14" x14ac:dyDescent="0.25">
      <c r="A26" s="141" t="s">
        <v>29</v>
      </c>
      <c r="B26" s="141"/>
      <c r="C26" s="142"/>
      <c r="D26" s="15" t="s">
        <v>14</v>
      </c>
      <c r="E26" s="73">
        <v>671</v>
      </c>
      <c r="F26" s="73">
        <v>51145</v>
      </c>
      <c r="G26" s="73">
        <v>5987</v>
      </c>
      <c r="H26" s="73">
        <v>23363</v>
      </c>
      <c r="I26" s="73">
        <v>2718</v>
      </c>
      <c r="J26" s="73">
        <v>228</v>
      </c>
      <c r="K26" s="73">
        <v>3492</v>
      </c>
      <c r="L26" s="73">
        <v>689</v>
      </c>
      <c r="M26" s="73">
        <v>71</v>
      </c>
      <c r="N26" s="5">
        <f t="shared" si="0"/>
        <v>88364</v>
      </c>
    </row>
    <row r="27" spans="1:14" x14ac:dyDescent="0.25">
      <c r="A27" s="187" t="s">
        <v>22</v>
      </c>
      <c r="B27" s="187"/>
      <c r="C27" s="188"/>
      <c r="D27" s="14" t="s">
        <v>15</v>
      </c>
      <c r="E27" s="70">
        <v>570</v>
      </c>
      <c r="F27" s="70">
        <v>143312</v>
      </c>
      <c r="G27" s="70">
        <v>9842</v>
      </c>
      <c r="H27" s="70">
        <v>75048</v>
      </c>
      <c r="I27" s="70">
        <v>12626</v>
      </c>
      <c r="J27" s="70">
        <v>551</v>
      </c>
      <c r="K27" s="70">
        <v>14</v>
      </c>
      <c r="L27" s="70">
        <v>3700</v>
      </c>
      <c r="M27" s="70">
        <v>170</v>
      </c>
      <c r="N27" s="4">
        <f t="shared" si="0"/>
        <v>245833</v>
      </c>
    </row>
    <row r="28" spans="1:14" x14ac:dyDescent="0.25">
      <c r="A28" s="141" t="s">
        <v>31</v>
      </c>
      <c r="B28" s="141"/>
      <c r="C28" s="142"/>
      <c r="D28" s="15" t="s">
        <v>14</v>
      </c>
      <c r="E28" s="73">
        <v>327</v>
      </c>
      <c r="F28" s="73">
        <v>6664</v>
      </c>
      <c r="G28" s="73">
        <v>774</v>
      </c>
      <c r="H28" s="73">
        <v>3817</v>
      </c>
      <c r="I28" s="73">
        <v>548</v>
      </c>
      <c r="J28" s="73">
        <v>37</v>
      </c>
      <c r="K28" s="73">
        <v>0</v>
      </c>
      <c r="L28" s="73">
        <v>91</v>
      </c>
      <c r="M28" s="73">
        <v>26</v>
      </c>
      <c r="N28" s="5">
        <f t="shared" si="0"/>
        <v>12284</v>
      </c>
    </row>
    <row r="29" spans="1:14" x14ac:dyDescent="0.25">
      <c r="A29" s="187" t="s">
        <v>23</v>
      </c>
      <c r="B29" s="187"/>
      <c r="C29" s="188"/>
      <c r="D29" s="14" t="s">
        <v>15</v>
      </c>
      <c r="E29" s="70">
        <v>251</v>
      </c>
      <c r="F29" s="70">
        <v>137</v>
      </c>
      <c r="G29" s="70">
        <v>12</v>
      </c>
      <c r="H29" s="70">
        <v>109</v>
      </c>
      <c r="I29" s="70">
        <v>93</v>
      </c>
      <c r="J29" s="70">
        <v>21</v>
      </c>
      <c r="K29" s="70">
        <v>8</v>
      </c>
      <c r="L29" s="70">
        <v>2</v>
      </c>
      <c r="M29" s="70">
        <v>12</v>
      </c>
      <c r="N29" s="4">
        <f t="shared" si="0"/>
        <v>645</v>
      </c>
    </row>
    <row r="30" spans="1:14" x14ac:dyDescent="0.25">
      <c r="A30" s="141" t="s">
        <v>32</v>
      </c>
      <c r="B30" s="141"/>
      <c r="C30" s="142"/>
      <c r="D30" s="15" t="s">
        <v>14</v>
      </c>
      <c r="E30" s="73">
        <v>1329</v>
      </c>
      <c r="F30" s="73">
        <v>4186</v>
      </c>
      <c r="G30" s="73">
        <v>678</v>
      </c>
      <c r="H30" s="73">
        <v>1614</v>
      </c>
      <c r="I30" s="73">
        <v>2203</v>
      </c>
      <c r="J30" s="73">
        <v>597</v>
      </c>
      <c r="K30" s="73">
        <v>313</v>
      </c>
      <c r="L30" s="73">
        <v>215</v>
      </c>
      <c r="M30" s="73">
        <v>230</v>
      </c>
      <c r="N30" s="5">
        <f t="shared" si="0"/>
        <v>11365</v>
      </c>
    </row>
    <row r="31" spans="1:14" x14ac:dyDescent="0.25">
      <c r="A31" s="183" t="s">
        <v>34</v>
      </c>
      <c r="B31" s="183"/>
      <c r="C31" s="184"/>
      <c r="D31" s="16" t="s">
        <v>15</v>
      </c>
      <c r="E31" s="4">
        <f>E11+E13+E15+E17+E19+E21+E23+E25+E27+E29</f>
        <v>6759</v>
      </c>
      <c r="F31" s="4">
        <f t="shared" ref="F31:N32" si="1">F11+F13+F15+F17+F19+F21+F23+F25+F27+F29</f>
        <v>691120</v>
      </c>
      <c r="G31" s="4">
        <f t="shared" si="1"/>
        <v>67698</v>
      </c>
      <c r="H31" s="4">
        <f t="shared" si="1"/>
        <v>375265</v>
      </c>
      <c r="I31" s="4">
        <f t="shared" si="1"/>
        <v>83283</v>
      </c>
      <c r="J31" s="4">
        <f t="shared" si="1"/>
        <v>5728</v>
      </c>
      <c r="K31" s="4">
        <f t="shared" si="1"/>
        <v>61319</v>
      </c>
      <c r="L31" s="4">
        <f t="shared" si="1"/>
        <v>98903</v>
      </c>
      <c r="M31" s="4">
        <f t="shared" si="1"/>
        <v>5060</v>
      </c>
      <c r="N31" s="4">
        <f t="shared" si="1"/>
        <v>1395135</v>
      </c>
    </row>
    <row r="32" spans="1:14" x14ac:dyDescent="0.25">
      <c r="A32" s="185"/>
      <c r="B32" s="185"/>
      <c r="C32" s="186"/>
      <c r="D32" s="17" t="s">
        <v>14</v>
      </c>
      <c r="E32" s="5">
        <f>E12+E14+E16+E18+E20+E22+E24+E26+E28+E30</f>
        <v>9551</v>
      </c>
      <c r="F32" s="5">
        <f t="shared" si="1"/>
        <v>181740</v>
      </c>
      <c r="G32" s="5">
        <f t="shared" si="1"/>
        <v>23516</v>
      </c>
      <c r="H32" s="5">
        <f t="shared" si="1"/>
        <v>97440</v>
      </c>
      <c r="I32" s="5">
        <f t="shared" si="1"/>
        <v>26044</v>
      </c>
      <c r="J32" s="5">
        <f t="shared" si="1"/>
        <v>2215</v>
      </c>
      <c r="K32" s="5">
        <f t="shared" si="1"/>
        <v>28009</v>
      </c>
      <c r="L32" s="5">
        <f t="shared" si="1"/>
        <v>13820</v>
      </c>
      <c r="M32" s="5">
        <f t="shared" si="1"/>
        <v>1979</v>
      </c>
      <c r="N32" s="5">
        <f t="shared" si="1"/>
        <v>384314</v>
      </c>
    </row>
    <row r="33" spans="1:14" ht="15" customHeight="1" x14ac:dyDescent="0.25">
      <c r="A33" s="162" t="s">
        <v>40</v>
      </c>
      <c r="B33" s="180" t="s">
        <v>38</v>
      </c>
      <c r="C33" s="165" t="s">
        <v>35</v>
      </c>
      <c r="D33" s="166"/>
      <c r="E33" s="62">
        <v>41885</v>
      </c>
      <c r="F33" s="62">
        <v>734800</v>
      </c>
      <c r="G33" s="62">
        <v>57349</v>
      </c>
      <c r="H33" s="62">
        <v>253647</v>
      </c>
      <c r="I33" s="62">
        <v>61600</v>
      </c>
      <c r="J33" s="62">
        <v>4765</v>
      </c>
      <c r="K33" s="62">
        <v>48096</v>
      </c>
      <c r="L33" s="62">
        <v>89413</v>
      </c>
      <c r="M33" s="62">
        <v>6249</v>
      </c>
      <c r="N33" s="10">
        <f>SUM(E33:M33)</f>
        <v>1297804</v>
      </c>
    </row>
    <row r="34" spans="1:14" ht="15" customHeight="1" x14ac:dyDescent="0.25">
      <c r="A34" s="163"/>
      <c r="B34" s="181"/>
      <c r="C34" s="167" t="s">
        <v>36</v>
      </c>
      <c r="D34" s="168"/>
      <c r="E34" s="63">
        <v>4797.1210045662101</v>
      </c>
      <c r="F34" s="63">
        <v>92872.083367333064</v>
      </c>
      <c r="G34" s="63">
        <v>8180.0555555555557</v>
      </c>
      <c r="H34" s="63">
        <v>45428.118385650225</v>
      </c>
      <c r="I34" s="63">
        <v>10419.147175815433</v>
      </c>
      <c r="J34" s="63">
        <v>835.16129032258061</v>
      </c>
      <c r="K34" s="63">
        <v>10118.170918367347</v>
      </c>
      <c r="L34" s="63">
        <v>7546.4354354354355</v>
      </c>
      <c r="M34" s="63">
        <v>867.24770642201838</v>
      </c>
      <c r="N34" s="11">
        <f>SUM(E34:M34)</f>
        <v>181063.54083946787</v>
      </c>
    </row>
    <row r="35" spans="1:14" ht="15" customHeight="1" x14ac:dyDescent="0.25">
      <c r="A35" s="163"/>
      <c r="B35" s="182"/>
      <c r="C35" s="156" t="s">
        <v>37</v>
      </c>
      <c r="D35" s="157"/>
      <c r="E35" s="13">
        <f>E34/(E33+E34)</f>
        <v>0.10276141917581208</v>
      </c>
      <c r="F35" s="13">
        <f t="shared" ref="F35:N35" si="2">F34/(F33+F34)</f>
        <v>0.11220879045417201</v>
      </c>
      <c r="G35" s="13">
        <f t="shared" si="2"/>
        <v>0.1248309698072865</v>
      </c>
      <c r="H35" s="13">
        <f t="shared" si="2"/>
        <v>0.151895345326159</v>
      </c>
      <c r="I35" s="13">
        <f t="shared" si="2"/>
        <v>0.14467190440869673</v>
      </c>
      <c r="J35" s="13">
        <f t="shared" si="2"/>
        <v>0.14913164943406007</v>
      </c>
      <c r="K35" s="13">
        <f t="shared" si="2"/>
        <v>0.17380941373460201</v>
      </c>
      <c r="L35" s="13">
        <f t="shared" si="2"/>
        <v>7.7830851649920665E-2</v>
      </c>
      <c r="M35" s="13">
        <f t="shared" si="2"/>
        <v>0.12186867885998059</v>
      </c>
      <c r="N35" s="13">
        <f t="shared" si="2"/>
        <v>0.12243391368011805</v>
      </c>
    </row>
    <row r="36" spans="1:14" ht="15" customHeight="1" x14ac:dyDescent="0.25">
      <c r="A36" s="163"/>
      <c r="B36" s="180" t="s">
        <v>39</v>
      </c>
      <c r="C36" s="165" t="s">
        <v>35</v>
      </c>
      <c r="D36" s="166"/>
      <c r="E36" s="65">
        <v>4487</v>
      </c>
      <c r="F36" s="65">
        <v>89733</v>
      </c>
      <c r="G36" s="65">
        <v>7970</v>
      </c>
      <c r="H36" s="65">
        <v>43785</v>
      </c>
      <c r="I36" s="65">
        <v>10258</v>
      </c>
      <c r="J36" s="65">
        <v>826</v>
      </c>
      <c r="K36" s="65">
        <v>9475</v>
      </c>
      <c r="L36" s="65">
        <v>7720</v>
      </c>
      <c r="M36" s="65">
        <v>830</v>
      </c>
      <c r="N36" s="12">
        <f>SUM(E36:M36)</f>
        <v>175084</v>
      </c>
    </row>
    <row r="37" spans="1:14" ht="15" customHeight="1" x14ac:dyDescent="0.25">
      <c r="A37" s="163"/>
      <c r="B37" s="181"/>
      <c r="C37" s="167" t="s">
        <v>36</v>
      </c>
      <c r="D37" s="168"/>
      <c r="E37" s="64">
        <v>240</v>
      </c>
      <c r="F37" s="64">
        <v>6059</v>
      </c>
      <c r="G37" s="64">
        <v>324</v>
      </c>
      <c r="H37" s="64">
        <v>3578</v>
      </c>
      <c r="I37" s="64">
        <v>980</v>
      </c>
      <c r="J37" s="64">
        <v>59</v>
      </c>
      <c r="K37" s="64">
        <v>1459</v>
      </c>
      <c r="L37" s="64">
        <v>237</v>
      </c>
      <c r="M37" s="64">
        <v>44</v>
      </c>
      <c r="N37" s="11">
        <f>SUM(E37:M37)</f>
        <v>12980</v>
      </c>
    </row>
    <row r="38" spans="1:14" ht="15" customHeight="1" x14ac:dyDescent="0.25">
      <c r="A38" s="164"/>
      <c r="B38" s="182"/>
      <c r="C38" s="156" t="s">
        <v>37</v>
      </c>
      <c r="D38" s="157"/>
      <c r="E38" s="13">
        <f>E37/(E37+E36)</f>
        <v>5.0772159932303787E-2</v>
      </c>
      <c r="F38" s="13">
        <f t="shared" ref="F38:N38" si="3">F37/(F37+F36)</f>
        <v>6.3251628528478376E-2</v>
      </c>
      <c r="G38" s="13">
        <f t="shared" si="3"/>
        <v>3.9064383891970096E-2</v>
      </c>
      <c r="H38" s="13">
        <f t="shared" si="3"/>
        <v>7.5544201169689421E-2</v>
      </c>
      <c r="I38" s="13">
        <f t="shared" si="3"/>
        <v>8.720412884854957E-2</v>
      </c>
      <c r="J38" s="13">
        <f t="shared" si="3"/>
        <v>6.6666666666666666E-2</v>
      </c>
      <c r="K38" s="13">
        <f t="shared" si="3"/>
        <v>0.1334369855496616</v>
      </c>
      <c r="L38" s="13">
        <f t="shared" si="3"/>
        <v>2.9785094885006913E-2</v>
      </c>
      <c r="M38" s="13">
        <f t="shared" si="3"/>
        <v>5.0343249427917618E-2</v>
      </c>
      <c r="N38" s="13">
        <f t="shared" si="3"/>
        <v>6.9019057342181389E-2</v>
      </c>
    </row>
  </sheetData>
  <mergeCells count="34">
    <mergeCell ref="A29:C29"/>
    <mergeCell ref="I1:N6"/>
    <mergeCell ref="A19:C19"/>
    <mergeCell ref="A20:C20"/>
    <mergeCell ref="A21:C21"/>
    <mergeCell ref="A22:C22"/>
    <mergeCell ref="A18:C18"/>
    <mergeCell ref="A8:D10"/>
    <mergeCell ref="E8:N8"/>
    <mergeCell ref="E10:N10"/>
    <mergeCell ref="A11:C11"/>
    <mergeCell ref="A12:C12"/>
    <mergeCell ref="A13:C13"/>
    <mergeCell ref="A24:C24"/>
    <mergeCell ref="A25:C25"/>
    <mergeCell ref="A16:C16"/>
    <mergeCell ref="A17:C17"/>
    <mergeCell ref="A28:C28"/>
    <mergeCell ref="A26:C26"/>
    <mergeCell ref="A27:C27"/>
    <mergeCell ref="A14:C14"/>
    <mergeCell ref="A15:C15"/>
    <mergeCell ref="A23:C23"/>
    <mergeCell ref="B36:B38"/>
    <mergeCell ref="C36:D36"/>
    <mergeCell ref="C37:D37"/>
    <mergeCell ref="C38:D38"/>
    <mergeCell ref="A30:C30"/>
    <mergeCell ref="A31:C32"/>
    <mergeCell ref="A33:A38"/>
    <mergeCell ref="B33:B35"/>
    <mergeCell ref="C33:D33"/>
    <mergeCell ref="C34:D34"/>
    <mergeCell ref="C35:D35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F12" sqref="F12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80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113">
        <v>1991</v>
      </c>
      <c r="F11" s="113">
        <v>79900</v>
      </c>
      <c r="G11" s="113">
        <v>293</v>
      </c>
      <c r="H11" s="113">
        <v>24687</v>
      </c>
      <c r="I11" s="113">
        <v>4555</v>
      </c>
      <c r="J11" s="113">
        <v>186</v>
      </c>
      <c r="K11" s="113">
        <v>3118</v>
      </c>
      <c r="L11" s="113">
        <v>19085</v>
      </c>
      <c r="M11" s="113">
        <v>1029</v>
      </c>
      <c r="N11" s="4">
        <f>SUM(E11:M11)</f>
        <v>134844</v>
      </c>
    </row>
    <row r="12" spans="1:14" x14ac:dyDescent="0.25">
      <c r="A12" s="141" t="s">
        <v>13</v>
      </c>
      <c r="B12" s="141"/>
      <c r="C12" s="142"/>
      <c r="D12" s="15" t="s">
        <v>14</v>
      </c>
      <c r="E12" s="114">
        <v>1417</v>
      </c>
      <c r="F12" s="114">
        <v>4072</v>
      </c>
      <c r="G12" s="114">
        <v>17</v>
      </c>
      <c r="H12" s="114">
        <v>1425</v>
      </c>
      <c r="I12" s="114">
        <v>492</v>
      </c>
      <c r="J12" s="114">
        <v>16</v>
      </c>
      <c r="K12" s="114">
        <v>519</v>
      </c>
      <c r="L12" s="114">
        <v>2404</v>
      </c>
      <c r="M12" s="114">
        <v>121</v>
      </c>
      <c r="N12" s="5">
        <f t="shared" ref="N12:N30" si="0">SUM(E12:M12)</f>
        <v>10483</v>
      </c>
    </row>
    <row r="13" spans="1:14" x14ac:dyDescent="0.25">
      <c r="A13" s="143" t="s">
        <v>16</v>
      </c>
      <c r="B13" s="143"/>
      <c r="C13" s="144"/>
      <c r="D13" s="14" t="s">
        <v>15</v>
      </c>
      <c r="E13" s="113">
        <v>1275</v>
      </c>
      <c r="F13" s="113">
        <v>98371</v>
      </c>
      <c r="G13" s="113">
        <v>304</v>
      </c>
      <c r="H13" s="113">
        <v>53914</v>
      </c>
      <c r="I13" s="113">
        <v>15259</v>
      </c>
      <c r="J13" s="113">
        <v>1619</v>
      </c>
      <c r="K13" s="113">
        <v>6066</v>
      </c>
      <c r="L13" s="113">
        <v>25338</v>
      </c>
      <c r="M13" s="113">
        <v>1552</v>
      </c>
      <c r="N13" s="4">
        <f t="shared" si="0"/>
        <v>203698</v>
      </c>
    </row>
    <row r="14" spans="1:14" x14ac:dyDescent="0.25">
      <c r="A14" s="141" t="s">
        <v>30</v>
      </c>
      <c r="B14" s="141"/>
      <c r="C14" s="142"/>
      <c r="D14" s="15" t="s">
        <v>14</v>
      </c>
      <c r="E14" s="114">
        <v>1733</v>
      </c>
      <c r="F14" s="114">
        <v>13211</v>
      </c>
      <c r="G14" s="114">
        <v>50</v>
      </c>
      <c r="H14" s="114">
        <v>8414</v>
      </c>
      <c r="I14" s="114">
        <v>3280</v>
      </c>
      <c r="J14" s="114">
        <v>328</v>
      </c>
      <c r="K14" s="114">
        <v>1939</v>
      </c>
      <c r="L14" s="114">
        <v>2773</v>
      </c>
      <c r="M14" s="114">
        <v>159</v>
      </c>
      <c r="N14" s="5">
        <f t="shared" si="0"/>
        <v>31887</v>
      </c>
    </row>
    <row r="15" spans="1:14" x14ac:dyDescent="0.25">
      <c r="A15" s="143" t="s">
        <v>17</v>
      </c>
      <c r="B15" s="143"/>
      <c r="C15" s="144"/>
      <c r="D15" s="14" t="s">
        <v>15</v>
      </c>
      <c r="E15" s="113">
        <v>101</v>
      </c>
      <c r="F15" s="113">
        <v>2550</v>
      </c>
      <c r="G15" s="113">
        <v>13</v>
      </c>
      <c r="H15" s="113">
        <v>1133</v>
      </c>
      <c r="I15" s="113">
        <v>48</v>
      </c>
      <c r="J15" s="113">
        <v>13</v>
      </c>
      <c r="K15" s="113">
        <v>0</v>
      </c>
      <c r="L15" s="113">
        <v>9</v>
      </c>
      <c r="M15" s="113">
        <v>1</v>
      </c>
      <c r="N15" s="4">
        <f t="shared" si="0"/>
        <v>3868</v>
      </c>
    </row>
    <row r="16" spans="1:14" x14ac:dyDescent="0.25">
      <c r="A16" s="141" t="s">
        <v>24</v>
      </c>
      <c r="B16" s="141"/>
      <c r="C16" s="142"/>
      <c r="D16" s="15" t="s">
        <v>14</v>
      </c>
      <c r="E16" s="114">
        <v>389</v>
      </c>
      <c r="F16" s="114">
        <v>8707</v>
      </c>
      <c r="G16" s="114">
        <v>38</v>
      </c>
      <c r="H16" s="114">
        <v>3777</v>
      </c>
      <c r="I16" s="114">
        <v>156</v>
      </c>
      <c r="J16" s="114">
        <v>101</v>
      </c>
      <c r="K16" s="114">
        <v>0</v>
      </c>
      <c r="L16" s="114">
        <v>33</v>
      </c>
      <c r="M16" s="114">
        <v>3</v>
      </c>
      <c r="N16" s="5">
        <f t="shared" si="0"/>
        <v>13204</v>
      </c>
    </row>
    <row r="17" spans="1:14" x14ac:dyDescent="0.25">
      <c r="A17" s="143" t="s">
        <v>18</v>
      </c>
      <c r="B17" s="143"/>
      <c r="C17" s="144"/>
      <c r="D17" s="14" t="s">
        <v>15</v>
      </c>
      <c r="E17" s="113">
        <v>3503</v>
      </c>
      <c r="F17" s="113">
        <v>266285</v>
      </c>
      <c r="G17" s="113">
        <v>1136</v>
      </c>
      <c r="H17" s="113">
        <v>105906</v>
      </c>
      <c r="I17" s="113">
        <v>25336</v>
      </c>
      <c r="J17" s="113">
        <v>1536</v>
      </c>
      <c r="K17" s="113">
        <v>17286</v>
      </c>
      <c r="L17" s="113">
        <v>28357</v>
      </c>
      <c r="M17" s="113">
        <v>2275</v>
      </c>
      <c r="N17" s="4">
        <f t="shared" si="0"/>
        <v>451620</v>
      </c>
    </row>
    <row r="18" spans="1:14" x14ac:dyDescent="0.25">
      <c r="A18" s="141" t="s">
        <v>25</v>
      </c>
      <c r="B18" s="141"/>
      <c r="C18" s="142"/>
      <c r="D18" s="15" t="s">
        <v>14</v>
      </c>
      <c r="E18" s="114">
        <v>4063</v>
      </c>
      <c r="F18" s="114">
        <v>44221</v>
      </c>
      <c r="G18" s="114">
        <v>161</v>
      </c>
      <c r="H18" s="114">
        <v>21361</v>
      </c>
      <c r="I18" s="114">
        <v>5222</v>
      </c>
      <c r="J18" s="114">
        <v>219</v>
      </c>
      <c r="K18" s="114">
        <v>3628</v>
      </c>
      <c r="L18" s="114">
        <v>8283</v>
      </c>
      <c r="M18" s="114">
        <v>629</v>
      </c>
      <c r="N18" s="5">
        <f t="shared" si="0"/>
        <v>87787</v>
      </c>
    </row>
    <row r="19" spans="1:14" x14ac:dyDescent="0.25">
      <c r="A19" s="143" t="s">
        <v>19</v>
      </c>
      <c r="B19" s="143"/>
      <c r="C19" s="144"/>
      <c r="D19" s="14" t="s">
        <v>15</v>
      </c>
      <c r="E19" s="113">
        <v>0</v>
      </c>
      <c r="F19" s="113">
        <v>3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4">
        <f t="shared" si="0"/>
        <v>3</v>
      </c>
    </row>
    <row r="20" spans="1:14" x14ac:dyDescent="0.25">
      <c r="A20" s="141" t="s">
        <v>26</v>
      </c>
      <c r="B20" s="141"/>
      <c r="C20" s="142"/>
      <c r="D20" s="15" t="s">
        <v>14</v>
      </c>
      <c r="E20" s="114">
        <v>2304</v>
      </c>
      <c r="F20" s="114">
        <v>40811</v>
      </c>
      <c r="G20" s="114">
        <v>171</v>
      </c>
      <c r="H20" s="114">
        <v>8903</v>
      </c>
      <c r="I20" s="114">
        <v>510</v>
      </c>
      <c r="J20" s="114">
        <v>46</v>
      </c>
      <c r="K20" s="114">
        <v>0</v>
      </c>
      <c r="L20" s="114">
        <v>0</v>
      </c>
      <c r="M20" s="114">
        <v>1</v>
      </c>
      <c r="N20" s="5">
        <f t="shared" si="0"/>
        <v>52746</v>
      </c>
    </row>
    <row r="21" spans="1:14" x14ac:dyDescent="0.25">
      <c r="A21" s="143" t="s">
        <v>20</v>
      </c>
      <c r="B21" s="143"/>
      <c r="C21" s="144"/>
      <c r="D21" s="14" t="s">
        <v>15</v>
      </c>
      <c r="E21" s="113">
        <v>284</v>
      </c>
      <c r="F21" s="113">
        <v>57922</v>
      </c>
      <c r="G21" s="113">
        <v>249</v>
      </c>
      <c r="H21" s="113">
        <v>27602</v>
      </c>
      <c r="I21" s="113">
        <v>9995</v>
      </c>
      <c r="J21" s="113">
        <v>676</v>
      </c>
      <c r="K21" s="113">
        <v>12641</v>
      </c>
      <c r="L21" s="113">
        <v>380</v>
      </c>
      <c r="M21" s="113">
        <v>24</v>
      </c>
      <c r="N21" s="4">
        <f t="shared" si="0"/>
        <v>109773</v>
      </c>
    </row>
    <row r="22" spans="1:14" x14ac:dyDescent="0.25">
      <c r="A22" s="141" t="s">
        <v>27</v>
      </c>
      <c r="B22" s="141"/>
      <c r="C22" s="142"/>
      <c r="D22" s="15" t="s">
        <v>14</v>
      </c>
      <c r="E22" s="114">
        <v>1033</v>
      </c>
      <c r="F22" s="114">
        <v>29082</v>
      </c>
      <c r="G22" s="114">
        <v>91</v>
      </c>
      <c r="H22" s="114">
        <v>15257</v>
      </c>
      <c r="I22" s="114">
        <v>9241</v>
      </c>
      <c r="J22" s="114">
        <v>527</v>
      </c>
      <c r="K22" s="114">
        <v>10804</v>
      </c>
      <c r="L22" s="114">
        <v>882</v>
      </c>
      <c r="M22" s="114">
        <v>50</v>
      </c>
      <c r="N22" s="5">
        <f t="shared" si="0"/>
        <v>66967</v>
      </c>
    </row>
    <row r="23" spans="1:14" x14ac:dyDescent="0.25">
      <c r="A23" s="145" t="s">
        <v>33</v>
      </c>
      <c r="B23" s="145"/>
      <c r="C23" s="146"/>
      <c r="D23" s="14" t="s">
        <v>15</v>
      </c>
      <c r="E23" s="113">
        <v>106</v>
      </c>
      <c r="F23" s="113">
        <v>13151</v>
      </c>
      <c r="G23" s="113">
        <v>48</v>
      </c>
      <c r="H23" s="113">
        <v>7293</v>
      </c>
      <c r="I23" s="113">
        <v>1812</v>
      </c>
      <c r="J23" s="113">
        <v>63</v>
      </c>
      <c r="K23" s="113">
        <v>0</v>
      </c>
      <c r="L23" s="113">
        <v>2666</v>
      </c>
      <c r="M23" s="113">
        <v>194</v>
      </c>
      <c r="N23" s="4">
        <f t="shared" si="0"/>
        <v>25333</v>
      </c>
    </row>
    <row r="24" spans="1:14" x14ac:dyDescent="0.25">
      <c r="A24" s="141" t="s">
        <v>28</v>
      </c>
      <c r="B24" s="141"/>
      <c r="C24" s="142"/>
      <c r="D24" s="15" t="s">
        <v>14</v>
      </c>
      <c r="E24" s="114">
        <v>145</v>
      </c>
      <c r="F24" s="114">
        <v>9158</v>
      </c>
      <c r="G24" s="114">
        <v>24</v>
      </c>
      <c r="H24" s="114">
        <v>5264</v>
      </c>
      <c r="I24" s="114">
        <v>1525</v>
      </c>
      <c r="J24" s="114">
        <v>59</v>
      </c>
      <c r="K24" s="114">
        <v>0</v>
      </c>
      <c r="L24" s="114">
        <v>1023</v>
      </c>
      <c r="M24" s="114">
        <v>84</v>
      </c>
      <c r="N24" s="5">
        <f t="shared" si="0"/>
        <v>17282</v>
      </c>
    </row>
    <row r="25" spans="1:14" x14ac:dyDescent="0.25">
      <c r="A25" s="143" t="s">
        <v>21</v>
      </c>
      <c r="B25" s="143"/>
      <c r="C25" s="144"/>
      <c r="D25" s="14" t="s">
        <v>15</v>
      </c>
      <c r="E25" s="113">
        <v>390</v>
      </c>
      <c r="F25" s="113">
        <v>10545</v>
      </c>
      <c r="G25" s="113">
        <v>68</v>
      </c>
      <c r="H25" s="113">
        <v>4312</v>
      </c>
      <c r="I25" s="113">
        <v>618</v>
      </c>
      <c r="J25" s="113">
        <v>27</v>
      </c>
      <c r="K25" s="113">
        <v>1032</v>
      </c>
      <c r="L25" s="113">
        <v>5586</v>
      </c>
      <c r="M25" s="113">
        <v>282</v>
      </c>
      <c r="N25" s="4">
        <f t="shared" si="0"/>
        <v>22860</v>
      </c>
    </row>
    <row r="26" spans="1:14" x14ac:dyDescent="0.25">
      <c r="A26" s="141" t="s">
        <v>29</v>
      </c>
      <c r="B26" s="141"/>
      <c r="C26" s="142"/>
      <c r="D26" s="15" t="s">
        <v>14</v>
      </c>
      <c r="E26" s="114">
        <v>1267</v>
      </c>
      <c r="F26" s="114">
        <v>56310</v>
      </c>
      <c r="G26" s="114">
        <v>312</v>
      </c>
      <c r="H26" s="114">
        <v>22533</v>
      </c>
      <c r="I26" s="114">
        <v>2731</v>
      </c>
      <c r="J26" s="114">
        <v>273</v>
      </c>
      <c r="K26" s="114">
        <v>2540</v>
      </c>
      <c r="L26" s="114">
        <v>1390</v>
      </c>
      <c r="M26" s="114">
        <v>88</v>
      </c>
      <c r="N26" s="5">
        <f t="shared" si="0"/>
        <v>87444</v>
      </c>
    </row>
    <row r="27" spans="1:14" x14ac:dyDescent="0.25">
      <c r="A27" s="143" t="s">
        <v>22</v>
      </c>
      <c r="B27" s="143"/>
      <c r="C27" s="144"/>
      <c r="D27" s="14" t="s">
        <v>15</v>
      </c>
      <c r="E27" s="113">
        <v>503</v>
      </c>
      <c r="F27" s="113">
        <v>155555</v>
      </c>
      <c r="G27" s="113">
        <v>570</v>
      </c>
      <c r="H27" s="113">
        <v>58423</v>
      </c>
      <c r="I27" s="113">
        <v>10273</v>
      </c>
      <c r="J27" s="113">
        <v>432</v>
      </c>
      <c r="K27" s="113">
        <v>0</v>
      </c>
      <c r="L27" s="113">
        <v>1278</v>
      </c>
      <c r="M27" s="113">
        <v>237</v>
      </c>
      <c r="N27" s="4">
        <f t="shared" si="0"/>
        <v>227271</v>
      </c>
    </row>
    <row r="28" spans="1:14" x14ac:dyDescent="0.25">
      <c r="A28" s="141" t="s">
        <v>31</v>
      </c>
      <c r="B28" s="141"/>
      <c r="C28" s="142"/>
      <c r="D28" s="15" t="s">
        <v>14</v>
      </c>
      <c r="E28" s="114">
        <v>439</v>
      </c>
      <c r="F28" s="114">
        <v>9611</v>
      </c>
      <c r="G28" s="114">
        <v>28</v>
      </c>
      <c r="H28" s="114">
        <v>3610</v>
      </c>
      <c r="I28" s="114">
        <v>543</v>
      </c>
      <c r="J28" s="114">
        <v>30</v>
      </c>
      <c r="K28" s="114">
        <v>0</v>
      </c>
      <c r="L28" s="114">
        <v>92</v>
      </c>
      <c r="M28" s="114">
        <v>14</v>
      </c>
      <c r="N28" s="5">
        <f t="shared" si="0"/>
        <v>14367</v>
      </c>
    </row>
    <row r="29" spans="1:14" x14ac:dyDescent="0.25">
      <c r="A29" s="143" t="s">
        <v>23</v>
      </c>
      <c r="B29" s="143"/>
      <c r="C29" s="144"/>
      <c r="D29" s="14" t="s">
        <v>15</v>
      </c>
      <c r="E29" s="113">
        <v>108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4">
        <f t="shared" si="0"/>
        <v>108</v>
      </c>
    </row>
    <row r="30" spans="1:14" x14ac:dyDescent="0.25">
      <c r="A30" s="141" t="s">
        <v>32</v>
      </c>
      <c r="B30" s="141"/>
      <c r="C30" s="142"/>
      <c r="D30" s="15" t="s">
        <v>14</v>
      </c>
      <c r="E30" s="114">
        <v>1516</v>
      </c>
      <c r="F30" s="114">
        <v>3547</v>
      </c>
      <c r="G30" s="114">
        <v>39</v>
      </c>
      <c r="H30" s="114">
        <v>1597</v>
      </c>
      <c r="I30" s="114">
        <v>1823</v>
      </c>
      <c r="J30" s="114">
        <v>1275</v>
      </c>
      <c r="K30" s="114">
        <v>122</v>
      </c>
      <c r="L30" s="114">
        <v>383</v>
      </c>
      <c r="M30" s="114">
        <v>7</v>
      </c>
      <c r="N30" s="5">
        <f t="shared" si="0"/>
        <v>10309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8261</v>
      </c>
      <c r="F31" s="4">
        <f t="shared" ref="F31:N32" si="1">F11+F13+F15+F17+F19+F21+F23+F25+F27+F29</f>
        <v>684282</v>
      </c>
      <c r="G31" s="4">
        <f t="shared" si="1"/>
        <v>2681</v>
      </c>
      <c r="H31" s="4">
        <f t="shared" si="1"/>
        <v>283270</v>
      </c>
      <c r="I31" s="4">
        <f t="shared" si="1"/>
        <v>67896</v>
      </c>
      <c r="J31" s="4">
        <f t="shared" si="1"/>
        <v>4552</v>
      </c>
      <c r="K31" s="4">
        <f t="shared" si="1"/>
        <v>40143</v>
      </c>
      <c r="L31" s="4">
        <f t="shared" si="1"/>
        <v>82699</v>
      </c>
      <c r="M31" s="4">
        <f t="shared" si="1"/>
        <v>5594</v>
      </c>
      <c r="N31" s="4">
        <f t="shared" si="1"/>
        <v>1179378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14306</v>
      </c>
      <c r="F32" s="5">
        <f t="shared" si="1"/>
        <v>218730</v>
      </c>
      <c r="G32" s="5">
        <f t="shared" si="1"/>
        <v>931</v>
      </c>
      <c r="H32" s="5">
        <f t="shared" si="1"/>
        <v>92141</v>
      </c>
      <c r="I32" s="5">
        <f t="shared" si="1"/>
        <v>25523</v>
      </c>
      <c r="J32" s="5">
        <f t="shared" si="1"/>
        <v>2874</v>
      </c>
      <c r="K32" s="5">
        <f t="shared" si="1"/>
        <v>19552</v>
      </c>
      <c r="L32" s="5">
        <f t="shared" si="1"/>
        <v>17263</v>
      </c>
      <c r="M32" s="5">
        <f t="shared" si="1"/>
        <v>1156</v>
      </c>
      <c r="N32" s="5">
        <f t="shared" si="1"/>
        <v>392476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115">
        <v>36827</v>
      </c>
      <c r="F33" s="115">
        <v>746946</v>
      </c>
      <c r="G33" s="115">
        <v>5011</v>
      </c>
      <c r="H33" s="115">
        <v>178465</v>
      </c>
      <c r="I33" s="115">
        <v>47032</v>
      </c>
      <c r="J33" s="115">
        <v>4111</v>
      </c>
      <c r="K33" s="115">
        <v>37300</v>
      </c>
      <c r="L33" s="115">
        <v>94936</v>
      </c>
      <c r="M33" s="115">
        <v>5135</v>
      </c>
      <c r="N33" s="10">
        <f>SUM(E33:M33)</f>
        <v>1155763</v>
      </c>
    </row>
    <row r="34" spans="1:14" x14ac:dyDescent="0.25">
      <c r="A34" s="163"/>
      <c r="B34" s="161"/>
      <c r="C34" s="167" t="s">
        <v>36</v>
      </c>
      <c r="D34" s="168"/>
      <c r="E34" s="116">
        <v>6341</v>
      </c>
      <c r="F34" s="116">
        <v>122398</v>
      </c>
      <c r="G34" s="116">
        <v>545</v>
      </c>
      <c r="H34" s="116">
        <v>43675</v>
      </c>
      <c r="I34" s="116">
        <v>10828</v>
      </c>
      <c r="J34" s="116">
        <v>929</v>
      </c>
      <c r="K34" s="116">
        <v>7470</v>
      </c>
      <c r="L34" s="116">
        <v>8814</v>
      </c>
      <c r="M34" s="116">
        <v>504</v>
      </c>
      <c r="N34" s="11">
        <f>SUM(E34:M34)</f>
        <v>201504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0.14689121571534469</v>
      </c>
      <c r="F35" s="13">
        <f t="shared" ref="F35:N35" si="2">F34/(F33+F34)</f>
        <v>0.14079351787094638</v>
      </c>
      <c r="G35" s="13">
        <f t="shared" si="2"/>
        <v>9.809215262778978E-2</v>
      </c>
      <c r="H35" s="13">
        <f t="shared" si="2"/>
        <v>0.19661024579094266</v>
      </c>
      <c r="I35" s="13">
        <f t="shared" si="2"/>
        <v>0.18714137573453163</v>
      </c>
      <c r="J35" s="13">
        <f t="shared" si="2"/>
        <v>0.18432539682539684</v>
      </c>
      <c r="K35" s="13">
        <f t="shared" si="2"/>
        <v>0.16685280321643958</v>
      </c>
      <c r="L35" s="13">
        <f t="shared" si="2"/>
        <v>8.4954216867469873E-2</v>
      </c>
      <c r="M35" s="13">
        <f t="shared" si="2"/>
        <v>8.9377549210852988E-2</v>
      </c>
      <c r="N35" s="13">
        <f t="shared" si="2"/>
        <v>0.14846305111669258</v>
      </c>
    </row>
    <row r="36" spans="1:14" x14ac:dyDescent="0.25">
      <c r="A36" s="163"/>
      <c r="B36" s="160" t="s">
        <v>39</v>
      </c>
      <c r="C36" s="165" t="s">
        <v>35</v>
      </c>
      <c r="D36" s="166"/>
      <c r="E36" s="119">
        <v>5766</v>
      </c>
      <c r="F36" s="119">
        <v>117545</v>
      </c>
      <c r="G36" s="119">
        <v>520</v>
      </c>
      <c r="H36" s="119">
        <v>41894</v>
      </c>
      <c r="I36" s="119">
        <v>10563</v>
      </c>
      <c r="J36" s="119">
        <v>918</v>
      </c>
      <c r="K36" s="119">
        <v>7111</v>
      </c>
      <c r="L36" s="119">
        <v>7468</v>
      </c>
      <c r="M36" s="119">
        <v>459</v>
      </c>
      <c r="N36" s="12">
        <f>SUM(E36:M36)</f>
        <v>192244</v>
      </c>
    </row>
    <row r="37" spans="1:14" x14ac:dyDescent="0.25">
      <c r="A37" s="163"/>
      <c r="B37" s="161"/>
      <c r="C37" s="167" t="s">
        <v>36</v>
      </c>
      <c r="D37" s="168"/>
      <c r="E37" s="118">
        <v>362</v>
      </c>
      <c r="F37" s="118">
        <v>5369</v>
      </c>
      <c r="G37" s="118">
        <v>25</v>
      </c>
      <c r="H37" s="118">
        <v>1756</v>
      </c>
      <c r="I37" s="118">
        <v>683</v>
      </c>
      <c r="J37" s="118">
        <v>73</v>
      </c>
      <c r="K37" s="118">
        <v>732</v>
      </c>
      <c r="L37" s="118">
        <v>42</v>
      </c>
      <c r="M37" s="118">
        <v>4</v>
      </c>
      <c r="N37" s="11">
        <f>SUM(E37:M37)</f>
        <v>9046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5.9073107049608352E-2</v>
      </c>
      <c r="F38" s="13">
        <f t="shared" ref="F38:N38" si="3">F37/(F37+F36)</f>
        <v>4.368094765445759E-2</v>
      </c>
      <c r="G38" s="13">
        <f t="shared" si="3"/>
        <v>4.5871559633027525E-2</v>
      </c>
      <c r="H38" s="13">
        <f t="shared" si="3"/>
        <v>4.0229095074455899E-2</v>
      </c>
      <c r="I38" s="13">
        <f t="shared" si="3"/>
        <v>6.0732704961764181E-2</v>
      </c>
      <c r="J38" s="13">
        <f t="shared" si="3"/>
        <v>7.3662966700302729E-2</v>
      </c>
      <c r="K38" s="13">
        <f t="shared" si="3"/>
        <v>9.3331633303582809E-2</v>
      </c>
      <c r="L38" s="13">
        <f t="shared" si="3"/>
        <v>5.5925432756324901E-3</v>
      </c>
      <c r="M38" s="13">
        <f t="shared" si="3"/>
        <v>8.6393088552915772E-3</v>
      </c>
      <c r="N38" s="13">
        <f t="shared" si="3"/>
        <v>4.4940136122013016E-2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J20" sqref="J2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138" t="s">
        <v>73</v>
      </c>
      <c r="J1" s="139"/>
      <c r="K1" s="139"/>
      <c r="L1" s="139"/>
      <c r="M1" s="139"/>
      <c r="N1" s="139"/>
    </row>
    <row r="2" spans="1:14" x14ac:dyDescent="0.25">
      <c r="I2" s="139"/>
      <c r="J2" s="139"/>
      <c r="K2" s="139"/>
      <c r="L2" s="139"/>
      <c r="M2" s="139"/>
      <c r="N2" s="139"/>
    </row>
    <row r="3" spans="1:14" x14ac:dyDescent="0.25">
      <c r="I3" s="139"/>
      <c r="J3" s="139"/>
      <c r="K3" s="139"/>
      <c r="L3" s="139"/>
      <c r="M3" s="139"/>
      <c r="N3" s="139"/>
    </row>
    <row r="4" spans="1:14" x14ac:dyDescent="0.25">
      <c r="I4" s="139"/>
      <c r="J4" s="139"/>
      <c r="K4" s="139"/>
      <c r="L4" s="139"/>
      <c r="M4" s="139"/>
      <c r="N4" s="139"/>
    </row>
    <row r="5" spans="1:14" x14ac:dyDescent="0.25">
      <c r="I5" s="139"/>
      <c r="J5" s="139"/>
      <c r="K5" s="139"/>
      <c r="L5" s="139"/>
      <c r="M5" s="139"/>
      <c r="N5" s="139"/>
    </row>
    <row r="6" spans="1:14" x14ac:dyDescent="0.25">
      <c r="I6" s="139"/>
      <c r="J6" s="139"/>
      <c r="K6" s="139"/>
      <c r="L6" s="139"/>
      <c r="M6" s="139"/>
      <c r="N6" s="139"/>
    </row>
    <row r="8" spans="1:14" ht="15" customHeight="1" x14ac:dyDescent="0.25">
      <c r="A8" s="147" t="s">
        <v>41</v>
      </c>
      <c r="B8" s="148"/>
      <c r="C8" s="148"/>
      <c r="D8" s="149"/>
      <c r="E8" s="140" t="s">
        <v>0</v>
      </c>
      <c r="F8" s="140"/>
      <c r="G8" s="140"/>
      <c r="H8" s="140"/>
      <c r="I8" s="140"/>
      <c r="J8" s="140"/>
      <c r="K8" s="140"/>
      <c r="L8" s="140"/>
      <c r="M8" s="140"/>
      <c r="N8" s="140"/>
    </row>
    <row r="9" spans="1:14" ht="36" x14ac:dyDescent="0.25">
      <c r="A9" s="150"/>
      <c r="B9" s="151"/>
      <c r="C9" s="151"/>
      <c r="D9" s="152"/>
      <c r="E9" s="19" t="s">
        <v>10</v>
      </c>
      <c r="F9" s="19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11</v>
      </c>
      <c r="L9" s="19" t="s">
        <v>6</v>
      </c>
      <c r="M9" s="19" t="s">
        <v>7</v>
      </c>
      <c r="N9" s="20" t="s">
        <v>8</v>
      </c>
    </row>
    <row r="10" spans="1:14" ht="15" customHeight="1" x14ac:dyDescent="0.25">
      <c r="A10" s="153"/>
      <c r="B10" s="154"/>
      <c r="C10" s="154"/>
      <c r="D10" s="155"/>
      <c r="E10" s="140" t="s">
        <v>9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3" t="s">
        <v>12</v>
      </c>
      <c r="B11" s="143"/>
      <c r="C11" s="144"/>
      <c r="D11" s="18" t="s">
        <v>15</v>
      </c>
      <c r="E11" s="70">
        <v>9191</v>
      </c>
      <c r="F11" s="70">
        <v>148350</v>
      </c>
      <c r="G11" s="70">
        <v>10959</v>
      </c>
      <c r="H11" s="70">
        <v>53403</v>
      </c>
      <c r="I11" s="70">
        <v>4842</v>
      </c>
      <c r="J11" s="70">
        <v>558</v>
      </c>
      <c r="K11" s="70">
        <v>3186</v>
      </c>
      <c r="L11" s="70">
        <v>7781</v>
      </c>
      <c r="M11" s="70">
        <v>720</v>
      </c>
      <c r="N11" s="4">
        <f>SUM(E11:M11)</f>
        <v>238990</v>
      </c>
    </row>
    <row r="12" spans="1:14" x14ac:dyDescent="0.25">
      <c r="A12" s="141" t="s">
        <v>13</v>
      </c>
      <c r="B12" s="141"/>
      <c r="C12" s="142"/>
      <c r="D12" s="15" t="s">
        <v>14</v>
      </c>
      <c r="E12" s="73">
        <v>2107</v>
      </c>
      <c r="F12" s="73">
        <v>5644</v>
      </c>
      <c r="G12" s="73">
        <v>678</v>
      </c>
      <c r="H12" s="73">
        <v>2458</v>
      </c>
      <c r="I12" s="73">
        <v>540</v>
      </c>
      <c r="J12" s="73">
        <v>62</v>
      </c>
      <c r="K12" s="73">
        <v>720</v>
      </c>
      <c r="L12" s="73">
        <v>288</v>
      </c>
      <c r="M12" s="73">
        <v>121</v>
      </c>
      <c r="N12" s="5">
        <f t="shared" ref="N12:N30" si="0">SUM(E12:M12)</f>
        <v>12618</v>
      </c>
    </row>
    <row r="13" spans="1:14" x14ac:dyDescent="0.25">
      <c r="A13" s="143" t="s">
        <v>16</v>
      </c>
      <c r="B13" s="143"/>
      <c r="C13" s="144"/>
      <c r="D13" s="14" t="s">
        <v>15</v>
      </c>
      <c r="E13" s="70">
        <v>8403</v>
      </c>
      <c r="F13" s="70">
        <v>210161</v>
      </c>
      <c r="G13" s="70">
        <v>17281</v>
      </c>
      <c r="H13" s="70">
        <v>115952</v>
      </c>
      <c r="I13" s="70">
        <v>19217</v>
      </c>
      <c r="J13" s="70">
        <v>3535</v>
      </c>
      <c r="K13" s="70">
        <v>7973</v>
      </c>
      <c r="L13" s="70">
        <v>18930</v>
      </c>
      <c r="M13" s="70">
        <v>1430</v>
      </c>
      <c r="N13" s="4">
        <f t="shared" si="0"/>
        <v>402882</v>
      </c>
    </row>
    <row r="14" spans="1:14" x14ac:dyDescent="0.25">
      <c r="A14" s="141" t="s">
        <v>30</v>
      </c>
      <c r="B14" s="141"/>
      <c r="C14" s="142"/>
      <c r="D14" s="15" t="s">
        <v>14</v>
      </c>
      <c r="E14" s="73">
        <v>9051</v>
      </c>
      <c r="F14" s="73">
        <v>26094</v>
      </c>
      <c r="G14" s="73">
        <v>3478</v>
      </c>
      <c r="H14" s="73">
        <v>20426</v>
      </c>
      <c r="I14" s="73">
        <v>5400</v>
      </c>
      <c r="J14" s="73">
        <v>737</v>
      </c>
      <c r="K14" s="73">
        <v>2788</v>
      </c>
      <c r="L14" s="73">
        <v>632</v>
      </c>
      <c r="M14" s="73">
        <v>303</v>
      </c>
      <c r="N14" s="5">
        <f t="shared" si="0"/>
        <v>68909</v>
      </c>
    </row>
    <row r="15" spans="1:14" x14ac:dyDescent="0.25">
      <c r="A15" s="143" t="s">
        <v>17</v>
      </c>
      <c r="B15" s="143"/>
      <c r="C15" s="144"/>
      <c r="D15" s="14" t="s">
        <v>15</v>
      </c>
      <c r="E15" s="70">
        <v>321</v>
      </c>
      <c r="F15" s="70">
        <v>31389</v>
      </c>
      <c r="G15" s="70">
        <v>2169</v>
      </c>
      <c r="H15" s="70">
        <v>7044</v>
      </c>
      <c r="I15" s="70">
        <v>155</v>
      </c>
      <c r="J15" s="70">
        <v>55</v>
      </c>
      <c r="K15" s="70">
        <v>0</v>
      </c>
      <c r="L15" s="70">
        <v>1</v>
      </c>
      <c r="M15" s="70">
        <v>0</v>
      </c>
      <c r="N15" s="4">
        <f t="shared" si="0"/>
        <v>41134</v>
      </c>
    </row>
    <row r="16" spans="1:14" x14ac:dyDescent="0.25">
      <c r="A16" s="141" t="s">
        <v>24</v>
      </c>
      <c r="B16" s="141"/>
      <c r="C16" s="142"/>
      <c r="D16" s="15" t="s">
        <v>14</v>
      </c>
      <c r="E16" s="73">
        <v>1872</v>
      </c>
      <c r="F16" s="73">
        <v>16945</v>
      </c>
      <c r="G16" s="73">
        <v>1876</v>
      </c>
      <c r="H16" s="73">
        <v>11993</v>
      </c>
      <c r="I16" s="73">
        <v>509</v>
      </c>
      <c r="J16" s="73">
        <v>483</v>
      </c>
      <c r="K16" s="73">
        <v>0</v>
      </c>
      <c r="L16" s="73">
        <v>1</v>
      </c>
      <c r="M16" s="73">
        <v>4</v>
      </c>
      <c r="N16" s="5">
        <f t="shared" si="0"/>
        <v>33683</v>
      </c>
    </row>
    <row r="17" spans="1:14" x14ac:dyDescent="0.25">
      <c r="A17" s="143" t="s">
        <v>18</v>
      </c>
      <c r="B17" s="143"/>
      <c r="C17" s="144"/>
      <c r="D17" s="14" t="s">
        <v>15</v>
      </c>
      <c r="E17" s="70">
        <v>23019</v>
      </c>
      <c r="F17" s="70">
        <v>396007</v>
      </c>
      <c r="G17" s="70">
        <v>40102</v>
      </c>
      <c r="H17" s="70">
        <v>185697</v>
      </c>
      <c r="I17" s="70">
        <v>28684</v>
      </c>
      <c r="J17" s="70">
        <v>3428</v>
      </c>
      <c r="K17" s="70">
        <v>19566</v>
      </c>
      <c r="L17" s="70">
        <v>24514</v>
      </c>
      <c r="M17" s="70">
        <v>1921</v>
      </c>
      <c r="N17" s="4">
        <f t="shared" si="0"/>
        <v>722938</v>
      </c>
    </row>
    <row r="18" spans="1:14" x14ac:dyDescent="0.25">
      <c r="A18" s="141" t="s">
        <v>25</v>
      </c>
      <c r="B18" s="141"/>
      <c r="C18" s="142"/>
      <c r="D18" s="15" t="s">
        <v>14</v>
      </c>
      <c r="E18" s="73">
        <v>22205</v>
      </c>
      <c r="F18" s="73">
        <v>108276</v>
      </c>
      <c r="G18" s="73">
        <v>9656</v>
      </c>
      <c r="H18" s="73">
        <v>50443</v>
      </c>
      <c r="I18" s="73">
        <v>9350</v>
      </c>
      <c r="J18" s="73">
        <v>845</v>
      </c>
      <c r="K18" s="73">
        <v>5514</v>
      </c>
      <c r="L18" s="73">
        <v>825</v>
      </c>
      <c r="M18" s="73">
        <v>938</v>
      </c>
      <c r="N18" s="5">
        <f t="shared" si="0"/>
        <v>208052</v>
      </c>
    </row>
    <row r="19" spans="1:14" x14ac:dyDescent="0.25">
      <c r="A19" s="143" t="s">
        <v>19</v>
      </c>
      <c r="B19" s="143"/>
      <c r="C19" s="144"/>
      <c r="D19" s="14" t="s">
        <v>15</v>
      </c>
      <c r="E19" s="70">
        <v>0</v>
      </c>
      <c r="F19" s="70">
        <v>1857</v>
      </c>
      <c r="G19" s="70">
        <v>78</v>
      </c>
      <c r="H19" s="70">
        <v>33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4">
        <f t="shared" si="0"/>
        <v>1968</v>
      </c>
    </row>
    <row r="20" spans="1:14" x14ac:dyDescent="0.25">
      <c r="A20" s="141" t="s">
        <v>26</v>
      </c>
      <c r="B20" s="141"/>
      <c r="C20" s="142"/>
      <c r="D20" s="15" t="s">
        <v>14</v>
      </c>
      <c r="E20" s="73">
        <v>6594</v>
      </c>
      <c r="F20" s="73">
        <v>52890</v>
      </c>
      <c r="G20" s="73">
        <v>4644</v>
      </c>
      <c r="H20" s="73">
        <v>11281</v>
      </c>
      <c r="I20" s="73">
        <v>253</v>
      </c>
      <c r="J20" s="73">
        <v>30</v>
      </c>
      <c r="K20" s="73">
        <v>0</v>
      </c>
      <c r="L20" s="73">
        <v>0</v>
      </c>
      <c r="M20" s="73">
        <v>0</v>
      </c>
      <c r="N20" s="5">
        <f t="shared" si="0"/>
        <v>75692</v>
      </c>
    </row>
    <row r="21" spans="1:14" x14ac:dyDescent="0.25">
      <c r="A21" s="143" t="s">
        <v>20</v>
      </c>
      <c r="B21" s="143"/>
      <c r="C21" s="144"/>
      <c r="D21" s="14" t="s">
        <v>15</v>
      </c>
      <c r="E21" s="70">
        <v>678</v>
      </c>
      <c r="F21" s="70">
        <v>92087</v>
      </c>
      <c r="G21" s="70">
        <v>9916</v>
      </c>
      <c r="H21" s="70">
        <v>47886</v>
      </c>
      <c r="I21" s="70">
        <v>9118</v>
      </c>
      <c r="J21" s="70">
        <v>1320</v>
      </c>
      <c r="K21" s="70">
        <v>12456</v>
      </c>
      <c r="L21" s="70">
        <v>2222</v>
      </c>
      <c r="M21" s="70">
        <v>32</v>
      </c>
      <c r="N21" s="4">
        <f t="shared" si="0"/>
        <v>175715</v>
      </c>
    </row>
    <row r="22" spans="1:14" x14ac:dyDescent="0.25">
      <c r="A22" s="141" t="s">
        <v>27</v>
      </c>
      <c r="B22" s="141"/>
      <c r="C22" s="142"/>
      <c r="D22" s="15" t="s">
        <v>14</v>
      </c>
      <c r="E22" s="73">
        <v>4875</v>
      </c>
      <c r="F22" s="73">
        <v>36205</v>
      </c>
      <c r="G22" s="73">
        <v>4913</v>
      </c>
      <c r="H22" s="73">
        <v>27292</v>
      </c>
      <c r="I22" s="73">
        <v>13548</v>
      </c>
      <c r="J22" s="73">
        <v>1289</v>
      </c>
      <c r="K22" s="73">
        <v>14131</v>
      </c>
      <c r="L22" s="73">
        <v>123</v>
      </c>
      <c r="M22" s="73">
        <v>69</v>
      </c>
      <c r="N22" s="5">
        <f t="shared" si="0"/>
        <v>102445</v>
      </c>
    </row>
    <row r="23" spans="1:14" x14ac:dyDescent="0.25">
      <c r="A23" s="145" t="s">
        <v>33</v>
      </c>
      <c r="B23" s="145"/>
      <c r="C23" s="146"/>
      <c r="D23" s="14" t="s">
        <v>15</v>
      </c>
      <c r="E23" s="70">
        <v>2404</v>
      </c>
      <c r="F23" s="70">
        <v>35395</v>
      </c>
      <c r="G23" s="70">
        <v>3952</v>
      </c>
      <c r="H23" s="70">
        <v>20370</v>
      </c>
      <c r="I23" s="70">
        <v>3382</v>
      </c>
      <c r="J23" s="70">
        <v>307</v>
      </c>
      <c r="K23" s="70">
        <v>8</v>
      </c>
      <c r="L23" s="70">
        <v>3445</v>
      </c>
      <c r="M23" s="70">
        <v>311</v>
      </c>
      <c r="N23" s="4">
        <f t="shared" si="0"/>
        <v>69574</v>
      </c>
    </row>
    <row r="24" spans="1:14" x14ac:dyDescent="0.25">
      <c r="A24" s="141" t="s">
        <v>28</v>
      </c>
      <c r="B24" s="141"/>
      <c r="C24" s="142"/>
      <c r="D24" s="15" t="s">
        <v>14</v>
      </c>
      <c r="E24" s="73">
        <v>1594</v>
      </c>
      <c r="F24" s="73">
        <v>9392</v>
      </c>
      <c r="G24" s="73">
        <v>1668</v>
      </c>
      <c r="H24" s="73">
        <v>6972</v>
      </c>
      <c r="I24" s="73">
        <v>2508</v>
      </c>
      <c r="J24" s="73">
        <v>151</v>
      </c>
      <c r="K24" s="73">
        <v>7</v>
      </c>
      <c r="L24" s="73">
        <v>121</v>
      </c>
      <c r="M24" s="73">
        <v>72</v>
      </c>
      <c r="N24" s="5">
        <f t="shared" si="0"/>
        <v>22485</v>
      </c>
    </row>
    <row r="25" spans="1:14" x14ac:dyDescent="0.25">
      <c r="A25" s="143" t="s">
        <v>21</v>
      </c>
      <c r="B25" s="143"/>
      <c r="C25" s="144"/>
      <c r="D25" s="14" t="s">
        <v>15</v>
      </c>
      <c r="E25" s="70">
        <v>4257</v>
      </c>
      <c r="F25" s="70">
        <v>16828</v>
      </c>
      <c r="G25" s="70">
        <v>2193</v>
      </c>
      <c r="H25" s="70">
        <v>9248</v>
      </c>
      <c r="I25" s="70">
        <v>763</v>
      </c>
      <c r="J25" s="70">
        <v>109</v>
      </c>
      <c r="K25" s="70">
        <v>1129</v>
      </c>
      <c r="L25" s="70">
        <v>2057</v>
      </c>
      <c r="M25" s="70">
        <v>200</v>
      </c>
      <c r="N25" s="4">
        <f t="shared" si="0"/>
        <v>36784</v>
      </c>
    </row>
    <row r="26" spans="1:14" x14ac:dyDescent="0.25">
      <c r="A26" s="141" t="s">
        <v>29</v>
      </c>
      <c r="B26" s="141"/>
      <c r="C26" s="142"/>
      <c r="D26" s="15" t="s">
        <v>14</v>
      </c>
      <c r="E26" s="73">
        <v>10714</v>
      </c>
      <c r="F26" s="73">
        <v>91482</v>
      </c>
      <c r="G26" s="73">
        <v>9497</v>
      </c>
      <c r="H26" s="73">
        <v>40993</v>
      </c>
      <c r="I26" s="73">
        <v>5937</v>
      </c>
      <c r="J26" s="73">
        <v>539</v>
      </c>
      <c r="K26" s="73">
        <v>5084</v>
      </c>
      <c r="L26" s="73">
        <v>59</v>
      </c>
      <c r="M26" s="73">
        <v>155</v>
      </c>
      <c r="N26" s="5">
        <f t="shared" si="0"/>
        <v>164460</v>
      </c>
    </row>
    <row r="27" spans="1:14" x14ac:dyDescent="0.25">
      <c r="A27" s="143" t="s">
        <v>22</v>
      </c>
      <c r="B27" s="143"/>
      <c r="C27" s="144"/>
      <c r="D27" s="14" t="s">
        <v>15</v>
      </c>
      <c r="E27" s="70">
        <v>4911</v>
      </c>
      <c r="F27" s="70">
        <v>220119</v>
      </c>
      <c r="G27" s="70">
        <v>27480</v>
      </c>
      <c r="H27" s="70">
        <v>115802</v>
      </c>
      <c r="I27" s="70">
        <v>16160</v>
      </c>
      <c r="J27" s="70">
        <v>1760</v>
      </c>
      <c r="K27" s="70">
        <v>0</v>
      </c>
      <c r="L27" s="70">
        <v>4219</v>
      </c>
      <c r="M27" s="70">
        <v>339</v>
      </c>
      <c r="N27" s="4">
        <f t="shared" si="0"/>
        <v>390790</v>
      </c>
    </row>
    <row r="28" spans="1:14" x14ac:dyDescent="0.25">
      <c r="A28" s="141" t="s">
        <v>31</v>
      </c>
      <c r="B28" s="141"/>
      <c r="C28" s="142"/>
      <c r="D28" s="15" t="s">
        <v>14</v>
      </c>
      <c r="E28" s="73">
        <v>1361</v>
      </c>
      <c r="F28" s="73">
        <v>15029</v>
      </c>
      <c r="G28" s="73">
        <v>1800</v>
      </c>
      <c r="H28" s="73">
        <v>8635</v>
      </c>
      <c r="I28" s="73">
        <v>1157</v>
      </c>
      <c r="J28" s="73">
        <v>122</v>
      </c>
      <c r="K28" s="73">
        <v>1</v>
      </c>
      <c r="L28" s="73">
        <v>57</v>
      </c>
      <c r="M28" s="73">
        <v>32</v>
      </c>
      <c r="N28" s="5">
        <f t="shared" si="0"/>
        <v>28194</v>
      </c>
    </row>
    <row r="29" spans="1:14" x14ac:dyDescent="0.25">
      <c r="A29" s="143" t="s">
        <v>23</v>
      </c>
      <c r="B29" s="143"/>
      <c r="C29" s="144"/>
      <c r="D29" s="14" t="s">
        <v>15</v>
      </c>
      <c r="E29" s="70">
        <v>551</v>
      </c>
      <c r="F29" s="70">
        <v>3</v>
      </c>
      <c r="G29" s="70">
        <v>1640</v>
      </c>
      <c r="H29" s="70">
        <v>0</v>
      </c>
      <c r="I29" s="70">
        <v>0</v>
      </c>
      <c r="J29" s="70">
        <v>0</v>
      </c>
      <c r="K29" s="70">
        <v>10</v>
      </c>
      <c r="L29" s="70">
        <v>317</v>
      </c>
      <c r="M29" s="70">
        <v>0</v>
      </c>
      <c r="N29" s="4">
        <f t="shared" si="0"/>
        <v>2521</v>
      </c>
    </row>
    <row r="30" spans="1:14" x14ac:dyDescent="0.25">
      <c r="A30" s="141" t="s">
        <v>32</v>
      </c>
      <c r="B30" s="141"/>
      <c r="C30" s="142"/>
      <c r="D30" s="15" t="s">
        <v>14</v>
      </c>
      <c r="E30" s="73">
        <v>6148</v>
      </c>
      <c r="F30" s="73">
        <v>5922</v>
      </c>
      <c r="G30" s="73">
        <v>2060</v>
      </c>
      <c r="H30" s="73">
        <v>3942</v>
      </c>
      <c r="I30" s="73">
        <v>4568</v>
      </c>
      <c r="J30" s="73">
        <v>1231</v>
      </c>
      <c r="K30" s="73">
        <v>196</v>
      </c>
      <c r="L30" s="73">
        <v>35</v>
      </c>
      <c r="M30" s="73">
        <v>175</v>
      </c>
      <c r="N30" s="5">
        <f t="shared" si="0"/>
        <v>24277</v>
      </c>
    </row>
    <row r="31" spans="1:14" x14ac:dyDescent="0.25">
      <c r="A31" s="158" t="s">
        <v>34</v>
      </c>
      <c r="B31" s="158"/>
      <c r="C31" s="159"/>
      <c r="D31" s="16" t="s">
        <v>15</v>
      </c>
      <c r="E31" s="4">
        <f>E11+E13+E15+E17+E19+E21+E23+E25+E27+E29</f>
        <v>53735</v>
      </c>
      <c r="F31" s="4">
        <f t="shared" ref="F31:N32" si="1">F11+F13+F15+F17+F19+F21+F23+F25+F27+F29</f>
        <v>1152196</v>
      </c>
      <c r="G31" s="4">
        <f t="shared" si="1"/>
        <v>115770</v>
      </c>
      <c r="H31" s="4">
        <f t="shared" si="1"/>
        <v>555435</v>
      </c>
      <c r="I31" s="4">
        <f t="shared" si="1"/>
        <v>82321</v>
      </c>
      <c r="J31" s="4">
        <f t="shared" si="1"/>
        <v>11072</v>
      </c>
      <c r="K31" s="4">
        <f t="shared" si="1"/>
        <v>44328</v>
      </c>
      <c r="L31" s="4">
        <f t="shared" si="1"/>
        <v>63486</v>
      </c>
      <c r="M31" s="4">
        <f t="shared" si="1"/>
        <v>4953</v>
      </c>
      <c r="N31" s="4">
        <f t="shared" si="1"/>
        <v>2083296</v>
      </c>
    </row>
    <row r="32" spans="1:14" x14ac:dyDescent="0.25">
      <c r="A32" s="158"/>
      <c r="B32" s="158"/>
      <c r="C32" s="159"/>
      <c r="D32" s="17" t="s">
        <v>14</v>
      </c>
      <c r="E32" s="5">
        <f>E12+E14+E16+E18+E20+E22+E24+E26+E28+E30</f>
        <v>66521</v>
      </c>
      <c r="F32" s="5">
        <f t="shared" si="1"/>
        <v>367879</v>
      </c>
      <c r="G32" s="5">
        <f t="shared" si="1"/>
        <v>40270</v>
      </c>
      <c r="H32" s="5">
        <f t="shared" si="1"/>
        <v>184435</v>
      </c>
      <c r="I32" s="5">
        <f t="shared" si="1"/>
        <v>43770</v>
      </c>
      <c r="J32" s="5">
        <f t="shared" si="1"/>
        <v>5489</v>
      </c>
      <c r="K32" s="5">
        <f t="shared" si="1"/>
        <v>28441</v>
      </c>
      <c r="L32" s="5">
        <f t="shared" si="1"/>
        <v>2141</v>
      </c>
      <c r="M32" s="5">
        <f t="shared" si="1"/>
        <v>1869</v>
      </c>
      <c r="N32" s="5">
        <f t="shared" si="1"/>
        <v>740815</v>
      </c>
    </row>
    <row r="33" spans="1:14" x14ac:dyDescent="0.25">
      <c r="A33" s="162" t="s">
        <v>40</v>
      </c>
      <c r="B33" s="160" t="s">
        <v>38</v>
      </c>
      <c r="C33" s="165" t="s">
        <v>35</v>
      </c>
      <c r="D33" s="166"/>
      <c r="E33" s="78">
        <v>164223</v>
      </c>
      <c r="F33" s="78">
        <v>1375219</v>
      </c>
      <c r="G33" s="78">
        <v>158731</v>
      </c>
      <c r="H33" s="78">
        <v>361222</v>
      </c>
      <c r="I33" s="78">
        <v>49866</v>
      </c>
      <c r="J33" s="78">
        <v>9096</v>
      </c>
      <c r="K33" s="78">
        <v>36379</v>
      </c>
      <c r="L33" s="78">
        <v>34257</v>
      </c>
      <c r="M33" s="78">
        <v>5107</v>
      </c>
      <c r="N33" s="10">
        <f>SUM(E33:M33)</f>
        <v>2194100</v>
      </c>
    </row>
    <row r="34" spans="1:14" x14ac:dyDescent="0.25">
      <c r="A34" s="163"/>
      <c r="B34" s="161"/>
      <c r="C34" s="167" t="s">
        <v>36</v>
      </c>
      <c r="D34" s="168"/>
      <c r="E34" s="80">
        <v>41195</v>
      </c>
      <c r="F34" s="80">
        <v>253639</v>
      </c>
      <c r="G34" s="80">
        <v>28116</v>
      </c>
      <c r="H34" s="80">
        <v>111870</v>
      </c>
      <c r="I34" s="80">
        <v>22394</v>
      </c>
      <c r="J34" s="80">
        <v>2923</v>
      </c>
      <c r="K34" s="80">
        <v>13953</v>
      </c>
      <c r="L34" s="80">
        <v>1301</v>
      </c>
      <c r="M34" s="80">
        <v>971</v>
      </c>
      <c r="N34" s="11">
        <f>SUM(E34:M34)</f>
        <v>476362</v>
      </c>
    </row>
    <row r="35" spans="1:14" x14ac:dyDescent="0.25">
      <c r="A35" s="163"/>
      <c r="B35" s="161"/>
      <c r="C35" s="156" t="s">
        <v>37</v>
      </c>
      <c r="D35" s="157"/>
      <c r="E35" s="13">
        <f>E34/(E33+E34)</f>
        <v>0.20054230885316768</v>
      </c>
      <c r="F35" s="13">
        <f t="shared" ref="F35:N35" si="2">F34/(F33+F34)</f>
        <v>0.15571584508901329</v>
      </c>
      <c r="G35" s="13">
        <f t="shared" si="2"/>
        <v>0.1504760579511579</v>
      </c>
      <c r="H35" s="13">
        <f t="shared" si="2"/>
        <v>0.23646563459115774</v>
      </c>
      <c r="I35" s="13">
        <f t="shared" si="2"/>
        <v>0.30990866316080817</v>
      </c>
      <c r="J35" s="13">
        <f t="shared" si="2"/>
        <v>0.24319826940677261</v>
      </c>
      <c r="K35" s="13">
        <f t="shared" si="2"/>
        <v>0.27721926408646586</v>
      </c>
      <c r="L35" s="13">
        <f t="shared" si="2"/>
        <v>3.6588109567467234E-2</v>
      </c>
      <c r="M35" s="13">
        <f t="shared" si="2"/>
        <v>0.15975649884830537</v>
      </c>
      <c r="N35" s="13">
        <f t="shared" si="2"/>
        <v>0.17838186800635994</v>
      </c>
    </row>
    <row r="36" spans="1:14" x14ac:dyDescent="0.25">
      <c r="A36" s="163"/>
      <c r="B36" s="160" t="s">
        <v>39</v>
      </c>
      <c r="C36" s="165" t="s">
        <v>35</v>
      </c>
      <c r="D36" s="166"/>
      <c r="E36" s="82">
        <v>47384</v>
      </c>
      <c r="F36" s="82">
        <v>280152</v>
      </c>
      <c r="G36" s="82">
        <v>30771</v>
      </c>
      <c r="H36" s="82">
        <v>120462</v>
      </c>
      <c r="I36" s="82">
        <v>23690</v>
      </c>
      <c r="J36" s="82">
        <v>3191</v>
      </c>
      <c r="K36" s="82">
        <v>14350</v>
      </c>
      <c r="L36" s="82">
        <v>1184</v>
      </c>
      <c r="M36" s="82">
        <v>1168</v>
      </c>
      <c r="N36" s="12">
        <f>SUM(E36:M36)</f>
        <v>522352</v>
      </c>
    </row>
    <row r="37" spans="1:14" x14ac:dyDescent="0.25">
      <c r="A37" s="163"/>
      <c r="B37" s="161"/>
      <c r="C37" s="167" t="s">
        <v>36</v>
      </c>
      <c r="D37" s="168"/>
      <c r="E37" s="80">
        <v>640</v>
      </c>
      <c r="F37" s="80">
        <v>7000</v>
      </c>
      <c r="G37" s="80">
        <v>762</v>
      </c>
      <c r="H37" s="80">
        <v>4191</v>
      </c>
      <c r="I37" s="80">
        <v>1508</v>
      </c>
      <c r="J37" s="80">
        <v>198</v>
      </c>
      <c r="K37" s="80">
        <v>1910</v>
      </c>
      <c r="L37" s="80">
        <v>3</v>
      </c>
      <c r="M37" s="80">
        <v>24</v>
      </c>
      <c r="N37" s="11">
        <f>SUM(E37:M37)</f>
        <v>16236</v>
      </c>
    </row>
    <row r="38" spans="1:14" x14ac:dyDescent="0.25">
      <c r="A38" s="164"/>
      <c r="B38" s="161"/>
      <c r="C38" s="156" t="s">
        <v>37</v>
      </c>
      <c r="D38" s="157"/>
      <c r="E38" s="13">
        <f>E37/(E37+E36)</f>
        <v>1.3326669998334166E-2</v>
      </c>
      <c r="F38" s="13">
        <f t="shared" ref="F38:N38" si="3">F37/(F37+F36)</f>
        <v>2.4377333259040509E-2</v>
      </c>
      <c r="G38" s="13">
        <f t="shared" si="3"/>
        <v>2.4165160308248501E-2</v>
      </c>
      <c r="H38" s="13">
        <f t="shared" si="3"/>
        <v>3.3621332819908062E-2</v>
      </c>
      <c r="I38" s="13">
        <f t="shared" si="3"/>
        <v>5.9846019525359152E-2</v>
      </c>
      <c r="J38" s="13">
        <f t="shared" si="3"/>
        <v>5.8424313956919445E-2</v>
      </c>
      <c r="K38" s="13">
        <f t="shared" si="3"/>
        <v>0.11746617466174662</v>
      </c>
      <c r="L38" s="13">
        <f t="shared" si="3"/>
        <v>2.527379949452401E-3</v>
      </c>
      <c r="M38" s="13">
        <f t="shared" si="3"/>
        <v>2.0134228187919462E-2</v>
      </c>
      <c r="N38" s="13">
        <f t="shared" si="3"/>
        <v>3.014549154455725E-2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34640FCC-5761-4077-9E8C-63671526ADF1">5</MCLDOrden>
    <MCLDDescripcion xmlns="34640FCC-5761-4077-9E8C-63671526ADF1" xsi:nil="true"/>
    <ID_ES xmlns="2eabcfc3-b2a9-416c-a141-d03d5e44531b" xsi:nil="true"/>
  </documentManagement>
</p:properties>
</file>

<file path=customXml/item2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AADED467207D0347AB58874912896950" ma:contentTypeVersion="11" ma:contentTypeDescription="Tipo de contenido para las bibliotecas de documentos de tipo listado de documentos" ma:contentTypeScope="" ma:versionID="79a5c48be35b51205af7056a12074179">
  <xsd:schema xmlns:xsd="http://www.w3.org/2001/XMLSchema" xmlns:xs="http://www.w3.org/2001/XMLSchema" xmlns:p="http://schemas.microsoft.com/office/2006/metadata/properties" xmlns:ns2="34640FCC-5761-4077-9E8C-63671526ADF1" xmlns:ns3="2eabcfc3-b2a9-416c-a141-d03d5e44531b" targetNamespace="http://schemas.microsoft.com/office/2006/metadata/properties" ma:root="true" ma:fieldsID="01795cd495b96d3bd90c2fb56b35eb66" ns2:_="" ns3:_="">
    <xsd:import namespace="34640FCC-5761-4077-9E8C-63671526ADF1"/>
    <xsd:import namespace="2eabcfc3-b2a9-416c-a141-d03d5e44531b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40FCC-5761-4077-9E8C-63671526ADF1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bcfc3-b2a9-416c-a141-d03d5e44531b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BD420-CA94-48C8-AABE-B7F492F4A8D3}"/>
</file>

<file path=customXml/itemProps2.xml><?xml version="1.0" encoding="utf-8"?>
<ds:datastoreItem xmlns:ds="http://schemas.openxmlformats.org/officeDocument/2006/customXml" ds:itemID="{E8C6E132-84A8-48BF-9FC0-DA586DC3BDC2}"/>
</file>

<file path=customXml/itemProps3.xml><?xml version="1.0" encoding="utf-8"?>
<ds:datastoreItem xmlns:ds="http://schemas.openxmlformats.org/officeDocument/2006/customXml" ds:itemID="{AA668C73-9E24-40B6-A72B-CD2A6D4443CC}"/>
</file>

<file path=customXml/itemProps4.xml><?xml version="1.0" encoding="utf-8"?>
<ds:datastoreItem xmlns:ds="http://schemas.openxmlformats.org/officeDocument/2006/customXml" ds:itemID="{672B309C-D816-406E-A26E-45B7353A3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de las inspecciones periódicas ITV 2016</dc:title>
  <dc:creator/>
  <cp:lastModifiedBy/>
  <dcterms:created xsi:type="dcterms:W3CDTF">2014-08-20T12:28:56Z</dcterms:created>
  <dcterms:modified xsi:type="dcterms:W3CDTF">2017-05-17T12:07:23Z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0x0101002B548C03437E43FC972CE33E155068B400AADED467207D0347AB58874912896950</vt:lpwstr>
  </property>
  <property fmtid="{D5CDD505-2E9C-101B-9397-08002B2CF9AE}" pid="3" name="Order">
    <vt:r8>400</vt:r8>
  </property>
  <property fmtid="{D5CDD505-2E9C-101B-9397-08002B2CF9AE}" pid="4" name="_SourceUrl">
    <vt:lpwstr/>
  </property>
  <property fmtid="{D5CDD505-2E9C-101B-9397-08002B2CF9AE}" pid="5" name="_SharedFileIndex">
    <vt:lpwstr/>
  </property>
</Properties>
</file>